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arijana\Desktop\"/>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0400" windowHeight="7455" firstSheet="2"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8" i="9" l="1"/>
  <c r="J1448" i="9"/>
  <c r="F318" i="9"/>
  <c r="F317" i="9"/>
  <c r="F316" i="9"/>
  <c r="F315" i="9" s="1"/>
  <c r="F314" i="9"/>
  <c r="F313" i="9"/>
  <c r="F312" i="9"/>
  <c r="F311" i="9"/>
  <c r="F310" i="9"/>
  <c r="H309" i="9"/>
  <c r="E309" i="9" s="1"/>
  <c r="B309" i="9" s="1"/>
  <c r="G309" i="9"/>
  <c r="F309" i="9"/>
  <c r="F308" i="9"/>
  <c r="H307" i="9"/>
  <c r="G307" i="9"/>
  <c r="E307" i="9" s="1"/>
  <c r="B307" i="9" s="1"/>
  <c r="F307" i="9"/>
  <c r="H306" i="9"/>
  <c r="G306" i="9"/>
  <c r="F306" i="9"/>
  <c r="H305" i="9"/>
  <c r="G305" i="9"/>
  <c r="F305" i="9"/>
  <c r="H304" i="9"/>
  <c r="E304" i="9" s="1"/>
  <c r="B304" i="9" s="1"/>
  <c r="G304" i="9"/>
  <c r="F304" i="9"/>
  <c r="H303" i="9"/>
  <c r="G303" i="9"/>
  <c r="F303" i="9"/>
  <c r="H302" i="9"/>
  <c r="E302" i="9" s="1"/>
  <c r="B302" i="9" s="1"/>
  <c r="G302" i="9"/>
  <c r="F302" i="9"/>
  <c r="H301" i="9"/>
  <c r="G301" i="9"/>
  <c r="F301" i="9"/>
  <c r="H300" i="9"/>
  <c r="G300" i="9"/>
  <c r="F300" i="9"/>
  <c r="H299" i="9"/>
  <c r="E299" i="9" s="1"/>
  <c r="B299" i="9" s="1"/>
  <c r="G299" i="9"/>
  <c r="F299" i="9"/>
  <c r="H298" i="9"/>
  <c r="G298" i="9"/>
  <c r="F298" i="9"/>
  <c r="H297" i="9"/>
  <c r="G297" i="9"/>
  <c r="E297" i="9" s="1"/>
  <c r="B297" i="9" s="1"/>
  <c r="F297" i="9"/>
  <c r="H296" i="9"/>
  <c r="G296" i="9"/>
  <c r="F296" i="9"/>
  <c r="H295" i="9"/>
  <c r="E295" i="9" s="1"/>
  <c r="B295" i="9" s="1"/>
  <c r="G295" i="9"/>
  <c r="F295" i="9"/>
  <c r="H294" i="9"/>
  <c r="G294" i="9"/>
  <c r="F294" i="9"/>
  <c r="H293" i="9"/>
  <c r="G293" i="9"/>
  <c r="F293" i="9"/>
  <c r="H292" i="9"/>
  <c r="G292" i="9"/>
  <c r="F292" i="9"/>
  <c r="F291" i="9"/>
  <c r="F290" i="9"/>
  <c r="H289" i="9"/>
  <c r="G289" i="9"/>
  <c r="F289" i="9"/>
  <c r="H288" i="9"/>
  <c r="G288" i="9"/>
  <c r="F288" i="9"/>
  <c r="H287" i="9"/>
  <c r="G287" i="9"/>
  <c r="F287" i="9"/>
  <c r="H286" i="9"/>
  <c r="G286" i="9"/>
  <c r="F286" i="9"/>
  <c r="F285" i="9"/>
  <c r="H284" i="9"/>
  <c r="G284" i="9"/>
  <c r="E284" i="9" s="1"/>
  <c r="B284" i="9" s="1"/>
  <c r="F284" i="9"/>
  <c r="H283" i="9"/>
  <c r="G283" i="9"/>
  <c r="F283" i="9"/>
  <c r="H282" i="9"/>
  <c r="E282" i="9" s="1"/>
  <c r="B282" i="9" s="1"/>
  <c r="G282" i="9"/>
  <c r="F282" i="9"/>
  <c r="F281" i="9"/>
  <c r="F280" i="9"/>
  <c r="F279" i="9"/>
  <c r="F278" i="9"/>
  <c r="F277" i="9" s="1"/>
  <c r="F276" i="9"/>
  <c r="L275" i="9"/>
  <c r="F275" i="9" s="1"/>
  <c r="H275" i="9"/>
  <c r="F274" i="9"/>
  <c r="I273" i="9"/>
  <c r="H273" i="9"/>
  <c r="F273" i="9"/>
  <c r="E272" i="9"/>
  <c r="M271" i="9"/>
  <c r="L271" i="9"/>
  <c r="F271" i="9"/>
  <c r="E271" i="9"/>
  <c r="B271" i="9" s="1"/>
  <c r="M270" i="9"/>
  <c r="L270" i="9"/>
  <c r="F270" i="9"/>
  <c r="E270" i="9"/>
  <c r="B270" i="9" s="1"/>
  <c r="M269" i="9"/>
  <c r="L269" i="9"/>
  <c r="F269" i="9" s="1"/>
  <c r="B269" i="9" s="1"/>
  <c r="E269" i="9"/>
  <c r="M268" i="9"/>
  <c r="L268" i="9"/>
  <c r="F268" i="9" s="1"/>
  <c r="B268" i="9" s="1"/>
  <c r="E268" i="9"/>
  <c r="M267" i="9"/>
  <c r="L267" i="9"/>
  <c r="F267" i="9"/>
  <c r="E267" i="9"/>
  <c r="B267" i="9" s="1"/>
  <c r="M266" i="9"/>
  <c r="L266" i="9"/>
  <c r="F266" i="9"/>
  <c r="E266" i="9"/>
  <c r="B266" i="9" s="1"/>
  <c r="M265" i="9"/>
  <c r="L265" i="9"/>
  <c r="F265" i="9" s="1"/>
  <c r="B265" i="9" s="1"/>
  <c r="E265" i="9"/>
  <c r="M264" i="9"/>
  <c r="L264" i="9"/>
  <c r="F264" i="9" s="1"/>
  <c r="B264" i="9" s="1"/>
  <c r="E264" i="9"/>
  <c r="M263" i="9"/>
  <c r="L263" i="9"/>
  <c r="F263" i="9"/>
  <c r="E263" i="9"/>
  <c r="B263" i="9" s="1"/>
  <c r="M262" i="9"/>
  <c r="L262" i="9"/>
  <c r="F262" i="9"/>
  <c r="E262" i="9"/>
  <c r="B262" i="9" s="1"/>
  <c r="M261" i="9"/>
  <c r="L261" i="9"/>
  <c r="F261" i="9" s="1"/>
  <c r="B261" i="9" s="1"/>
  <c r="E261" i="9"/>
  <c r="M260" i="9"/>
  <c r="L260" i="9"/>
  <c r="F260" i="9" s="1"/>
  <c r="B260" i="9" s="1"/>
  <c r="E260" i="9"/>
  <c r="M259" i="9"/>
  <c r="L259" i="9"/>
  <c r="F259" i="9"/>
  <c r="E259" i="9"/>
  <c r="B259" i="9" s="1"/>
  <c r="M258" i="9"/>
  <c r="L258" i="9"/>
  <c r="F258" i="9"/>
  <c r="E258" i="9"/>
  <c r="B258" i="9" s="1"/>
  <c r="M257" i="9"/>
  <c r="L257" i="9"/>
  <c r="F257" i="9" s="1"/>
  <c r="B257" i="9" s="1"/>
  <c r="E257" i="9"/>
  <c r="M256" i="9"/>
  <c r="L256" i="9"/>
  <c r="F256" i="9" s="1"/>
  <c r="B256" i="9" s="1"/>
  <c r="E256" i="9"/>
  <c r="M255" i="9"/>
  <c r="L255" i="9"/>
  <c r="F255" i="9"/>
  <c r="E255" i="9"/>
  <c r="B255" i="9" s="1"/>
  <c r="M254" i="9"/>
  <c r="L254" i="9"/>
  <c r="F254" i="9"/>
  <c r="E254" i="9"/>
  <c r="B254" i="9" s="1"/>
  <c r="M253" i="9"/>
  <c r="L253" i="9"/>
  <c r="F253" i="9" s="1"/>
  <c r="B253" i="9" s="1"/>
  <c r="E253" i="9"/>
  <c r="M252" i="9"/>
  <c r="L252" i="9"/>
  <c r="E252" i="9"/>
  <c r="M251" i="9"/>
  <c r="L251" i="9"/>
  <c r="F251" i="9"/>
  <c r="E251" i="9"/>
  <c r="B251" i="9" s="1"/>
  <c r="M250" i="9"/>
  <c r="L250" i="9"/>
  <c r="F250" i="9"/>
  <c r="E250" i="9"/>
  <c r="B250" i="9" s="1"/>
  <c r="M249" i="9"/>
  <c r="L249" i="9"/>
  <c r="F249" i="9" s="1"/>
  <c r="B249" i="9" s="1"/>
  <c r="E249" i="9"/>
  <c r="M248" i="9"/>
  <c r="L248" i="9"/>
  <c r="F248" i="9" s="1"/>
  <c r="B248" i="9" s="1"/>
  <c r="E248" i="9"/>
  <c r="M247" i="9"/>
  <c r="L247" i="9"/>
  <c r="F247" i="9"/>
  <c r="E247" i="9"/>
  <c r="B247" i="9" s="1"/>
  <c r="M246" i="9"/>
  <c r="L246" i="9"/>
  <c r="F246" i="9"/>
  <c r="E246" i="9"/>
  <c r="M245" i="9"/>
  <c r="L245" i="9"/>
  <c r="F245" i="9" s="1"/>
  <c r="B245" i="9" s="1"/>
  <c r="E245" i="9"/>
  <c r="M244" i="9"/>
  <c r="L244" i="9"/>
  <c r="F244" i="9" s="1"/>
  <c r="B244" i="9" s="1"/>
  <c r="E244" i="9"/>
  <c r="M243" i="9"/>
  <c r="L243" i="9"/>
  <c r="F243" i="9"/>
  <c r="E243" i="9"/>
  <c r="B243" i="9" s="1"/>
  <c r="M242" i="9"/>
  <c r="L242" i="9"/>
  <c r="F242" i="9"/>
  <c r="E242" i="9"/>
  <c r="M241" i="9"/>
  <c r="L241" i="9"/>
  <c r="F241" i="9" s="1"/>
  <c r="B241" i="9" s="1"/>
  <c r="E241" i="9"/>
  <c r="M240" i="9"/>
  <c r="L240" i="9"/>
  <c r="F240" i="9" s="1"/>
  <c r="E240" i="9"/>
  <c r="B240" i="9" s="1"/>
  <c r="M239" i="9"/>
  <c r="L239" i="9"/>
  <c r="F239" i="9"/>
  <c r="E239" i="9"/>
  <c r="M238" i="9"/>
  <c r="L238" i="9"/>
  <c r="F238" i="9"/>
  <c r="E238" i="9"/>
  <c r="M237" i="9"/>
  <c r="L237" i="9"/>
  <c r="F237" i="9" s="1"/>
  <c r="B237" i="9" s="1"/>
  <c r="E237" i="9"/>
  <c r="M236" i="9"/>
  <c r="L236" i="9"/>
  <c r="F236" i="9" s="1"/>
  <c r="E236" i="9"/>
  <c r="B236" i="9" s="1"/>
  <c r="M235" i="9"/>
  <c r="L235" i="9"/>
  <c r="F235" i="9"/>
  <c r="E235" i="9"/>
  <c r="M234" i="9"/>
  <c r="L234" i="9"/>
  <c r="F234" i="9"/>
  <c r="E234" i="9"/>
  <c r="M233" i="9"/>
  <c r="L233" i="9"/>
  <c r="F233" i="9" s="1"/>
  <c r="B233" i="9" s="1"/>
  <c r="E233" i="9"/>
  <c r="M232" i="9"/>
  <c r="L232" i="9"/>
  <c r="F232" i="9" s="1"/>
  <c r="E232" i="9"/>
  <c r="B232" i="9" s="1"/>
  <c r="M231" i="9"/>
  <c r="L231" i="9"/>
  <c r="F231" i="9"/>
  <c r="E231" i="9"/>
  <c r="M230" i="9"/>
  <c r="L230" i="9"/>
  <c r="F230" i="9"/>
  <c r="E230" i="9"/>
  <c r="M229" i="9"/>
  <c r="L229" i="9"/>
  <c r="F229" i="9" s="1"/>
  <c r="B229" i="9" s="1"/>
  <c r="E229" i="9"/>
  <c r="M228" i="9"/>
  <c r="L228" i="9"/>
  <c r="F228" i="9" s="1"/>
  <c r="E228" i="9"/>
  <c r="B228" i="9" s="1"/>
  <c r="M227" i="9"/>
  <c r="L227" i="9"/>
  <c r="F227" i="9"/>
  <c r="E227" i="9"/>
  <c r="M226" i="9"/>
  <c r="F226" i="9" s="1"/>
  <c r="L226" i="9"/>
  <c r="E226" i="9"/>
  <c r="M225" i="9"/>
  <c r="L225" i="9"/>
  <c r="F225" i="9" s="1"/>
  <c r="B225" i="9" s="1"/>
  <c r="E225" i="9"/>
  <c r="M224" i="9"/>
  <c r="L224" i="9"/>
  <c r="E224" i="9"/>
  <c r="M223" i="9"/>
  <c r="F223" i="9" s="1"/>
  <c r="L223" i="9"/>
  <c r="E223" i="9"/>
  <c r="M222" i="9"/>
  <c r="L222" i="9"/>
  <c r="E222" i="9"/>
  <c r="M221" i="9"/>
  <c r="L221" i="9"/>
  <c r="E221" i="9"/>
  <c r="M220" i="9"/>
  <c r="L220" i="9"/>
  <c r="E220" i="9"/>
  <c r="M219" i="9"/>
  <c r="F219" i="9" s="1"/>
  <c r="L219" i="9"/>
  <c r="E219" i="9"/>
  <c r="M218" i="9"/>
  <c r="L218" i="9"/>
  <c r="E218" i="9"/>
  <c r="M217" i="9"/>
  <c r="L217" i="9"/>
  <c r="E217" i="9"/>
  <c r="M216" i="9"/>
  <c r="L216" i="9"/>
  <c r="F216" i="9" s="1"/>
  <c r="E216" i="9"/>
  <c r="B216" i="9" s="1"/>
  <c r="M215" i="9"/>
  <c r="L215" i="9"/>
  <c r="E215" i="9"/>
  <c r="M214" i="9"/>
  <c r="L214" i="9"/>
  <c r="F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s="1"/>
  <c r="H159" i="9"/>
  <c r="G159" i="9"/>
  <c r="E159" i="9" s="1"/>
  <c r="B159" i="9" s="1"/>
  <c r="F159" i="9"/>
  <c r="H158" i="9"/>
  <c r="G158" i="9"/>
  <c r="E158" i="9" s="1"/>
  <c r="B158" i="9" s="1"/>
  <c r="F158" i="9"/>
  <c r="H157" i="9"/>
  <c r="E157" i="9" s="1"/>
  <c r="B157" i="9" s="1"/>
  <c r="G157" i="9"/>
  <c r="F157" i="9"/>
  <c r="H156" i="9"/>
  <c r="G156" i="9"/>
  <c r="F156" i="9"/>
  <c r="E156" i="9"/>
  <c r="B156" i="9" s="1"/>
  <c r="H155" i="9"/>
  <c r="G155" i="9"/>
  <c r="E155" i="9" s="1"/>
  <c r="B155" i="9" s="1"/>
  <c r="F155" i="9"/>
  <c r="H154" i="9"/>
  <c r="G154" i="9"/>
  <c r="E154" i="9" s="1"/>
  <c r="B154" i="9" s="1"/>
  <c r="F154" i="9"/>
  <c r="H153" i="9"/>
  <c r="G153" i="9"/>
  <c r="F153" i="9"/>
  <c r="E153" i="9"/>
  <c r="B153" i="9" s="1"/>
  <c r="H152" i="9"/>
  <c r="G152" i="9"/>
  <c r="F152" i="9"/>
  <c r="E152" i="9"/>
  <c r="B152" i="9" s="1"/>
  <c r="H151" i="9"/>
  <c r="G151" i="9"/>
  <c r="E151" i="9" s="1"/>
  <c r="B151" i="9" s="1"/>
  <c r="F151" i="9"/>
  <c r="H150" i="9"/>
  <c r="G150" i="9"/>
  <c r="E150" i="9" s="1"/>
  <c r="B150" i="9" s="1"/>
  <c r="F150" i="9"/>
  <c r="H149" i="9"/>
  <c r="G149" i="9"/>
  <c r="F149" i="9"/>
  <c r="E149" i="9"/>
  <c r="B149" i="9"/>
  <c r="H148" i="9"/>
  <c r="G148" i="9"/>
  <c r="F148" i="9"/>
  <c r="E148" i="9"/>
  <c r="B148" i="9" s="1"/>
  <c r="H147" i="9"/>
  <c r="G147" i="9"/>
  <c r="E147" i="9" s="1"/>
  <c r="B147" i="9" s="1"/>
  <c r="F147" i="9"/>
  <c r="H146" i="9"/>
  <c r="G146" i="9"/>
  <c r="F146" i="9"/>
  <c r="H145" i="9"/>
  <c r="E145" i="9" s="1"/>
  <c r="B145" i="9" s="1"/>
  <c r="G145" i="9"/>
  <c r="F145" i="9"/>
  <c r="H144" i="9"/>
  <c r="G144" i="9"/>
  <c r="F144" i="9"/>
  <c r="E144" i="9"/>
  <c r="B144" i="9" s="1"/>
  <c r="F143" i="9"/>
  <c r="H142" i="9"/>
  <c r="G142" i="9"/>
  <c r="E142" i="9" s="1"/>
  <c r="B142" i="9" s="1"/>
  <c r="F142" i="9"/>
  <c r="H141" i="9"/>
  <c r="G141" i="9"/>
  <c r="F141" i="9"/>
  <c r="E141" i="9"/>
  <c r="B141" i="9" s="1"/>
  <c r="H140" i="9"/>
  <c r="G140" i="9"/>
  <c r="F140" i="9"/>
  <c r="E140" i="9"/>
  <c r="H139" i="9"/>
  <c r="G139" i="9"/>
  <c r="F139" i="9"/>
  <c r="H138" i="9"/>
  <c r="G138" i="9"/>
  <c r="E138" i="9" s="1"/>
  <c r="B138" i="9" s="1"/>
  <c r="F138" i="9"/>
  <c r="H137" i="9"/>
  <c r="G137" i="9"/>
  <c r="F137" i="9"/>
  <c r="E137" i="9"/>
  <c r="B137" i="9" s="1"/>
  <c r="H136" i="9"/>
  <c r="G136" i="9"/>
  <c r="F136" i="9"/>
  <c r="E136" i="9"/>
  <c r="H135" i="9"/>
  <c r="G135" i="9"/>
  <c r="F135" i="9"/>
  <c r="H134" i="9"/>
  <c r="E134" i="9" s="1"/>
  <c r="B134" i="9" s="1"/>
  <c r="G134" i="9"/>
  <c r="F134" i="9"/>
  <c r="H133" i="9"/>
  <c r="G133" i="9"/>
  <c r="E133" i="9" s="1"/>
  <c r="B133" i="9" s="1"/>
  <c r="F133" i="9"/>
  <c r="H132" i="9"/>
  <c r="G132" i="9"/>
  <c r="E132" i="9" s="1"/>
  <c r="B132" i="9" s="1"/>
  <c r="F132" i="9"/>
  <c r="H131" i="9"/>
  <c r="G131" i="9"/>
  <c r="F131" i="9"/>
  <c r="E131" i="9"/>
  <c r="B131" i="9" s="1"/>
  <c r="H130" i="9"/>
  <c r="E130" i="9" s="1"/>
  <c r="B130" i="9" s="1"/>
  <c r="G130" i="9"/>
  <c r="F130" i="9"/>
  <c r="H129" i="9"/>
  <c r="G129" i="9"/>
  <c r="E129" i="9" s="1"/>
  <c r="B129" i="9" s="1"/>
  <c r="F129" i="9"/>
  <c r="H128" i="9"/>
  <c r="G128" i="9"/>
  <c r="E128" i="9" s="1"/>
  <c r="B128" i="9" s="1"/>
  <c r="F128" i="9"/>
  <c r="H127" i="9"/>
  <c r="G127" i="9"/>
  <c r="F127" i="9"/>
  <c r="E127" i="9"/>
  <c r="B127" i="9" s="1"/>
  <c r="H126" i="9"/>
  <c r="E126" i="9" s="1"/>
  <c r="B126" i="9" s="1"/>
  <c r="G126" i="9"/>
  <c r="F126" i="9"/>
  <c r="H125" i="9"/>
  <c r="G125" i="9"/>
  <c r="E125" i="9" s="1"/>
  <c r="B125" i="9" s="1"/>
  <c r="F125" i="9"/>
  <c r="H124" i="9"/>
  <c r="G124" i="9"/>
  <c r="E124" i="9" s="1"/>
  <c r="B124" i="9" s="1"/>
  <c r="F124" i="9"/>
  <c r="H123" i="9"/>
  <c r="G123" i="9"/>
  <c r="F123" i="9"/>
  <c r="E123" i="9"/>
  <c r="B123" i="9" s="1"/>
  <c r="H122" i="9"/>
  <c r="E122" i="9" s="1"/>
  <c r="B122" i="9" s="1"/>
  <c r="G122" i="9"/>
  <c r="F122" i="9"/>
  <c r="H121" i="9"/>
  <c r="G121" i="9"/>
  <c r="E121" i="9" s="1"/>
  <c r="B121" i="9" s="1"/>
  <c r="F121" i="9"/>
  <c r="H120" i="9"/>
  <c r="G120" i="9"/>
  <c r="E120" i="9" s="1"/>
  <c r="B120" i="9" s="1"/>
  <c r="F120" i="9"/>
  <c r="H119" i="9"/>
  <c r="G119" i="9"/>
  <c r="F119" i="9"/>
  <c r="E119" i="9"/>
  <c r="B119" i="9" s="1"/>
  <c r="H118" i="9"/>
  <c r="E118" i="9" s="1"/>
  <c r="B118" i="9" s="1"/>
  <c r="G118" i="9"/>
  <c r="F118" i="9"/>
  <c r="H117" i="9"/>
  <c r="G117" i="9"/>
  <c r="E117" i="9" s="1"/>
  <c r="B117" i="9" s="1"/>
  <c r="F117" i="9"/>
  <c r="H116" i="9"/>
  <c r="G116" i="9"/>
  <c r="E116" i="9" s="1"/>
  <c r="B116" i="9" s="1"/>
  <c r="F116" i="9"/>
  <c r="H115" i="9"/>
  <c r="G115" i="9"/>
  <c r="F115" i="9"/>
  <c r="E115" i="9"/>
  <c r="B115" i="9" s="1"/>
  <c r="H114" i="9"/>
  <c r="E114" i="9" s="1"/>
  <c r="B114" i="9" s="1"/>
  <c r="G114" i="9"/>
  <c r="F114" i="9"/>
  <c r="H113" i="9"/>
  <c r="G113" i="9"/>
  <c r="E113" i="9" s="1"/>
  <c r="B113" i="9" s="1"/>
  <c r="F113" i="9"/>
  <c r="H112" i="9"/>
  <c r="G112" i="9"/>
  <c r="E112" i="9" s="1"/>
  <c r="B112" i="9" s="1"/>
  <c r="F112" i="9"/>
  <c r="H111" i="9"/>
  <c r="G111" i="9"/>
  <c r="F111" i="9"/>
  <c r="E111" i="9"/>
  <c r="B111" i="9" s="1"/>
  <c r="H110" i="9"/>
  <c r="E110" i="9" s="1"/>
  <c r="B110" i="9" s="1"/>
  <c r="G110" i="9"/>
  <c r="F110" i="9"/>
  <c r="H109" i="9"/>
  <c r="G109" i="9"/>
  <c r="E109" i="9" s="1"/>
  <c r="B109" i="9" s="1"/>
  <c r="F109" i="9"/>
  <c r="H108" i="9"/>
  <c r="G108" i="9"/>
  <c r="E108" i="9" s="1"/>
  <c r="B108" i="9" s="1"/>
  <c r="F108" i="9"/>
  <c r="H107" i="9"/>
  <c r="G107" i="9"/>
  <c r="F107" i="9"/>
  <c r="E107" i="9"/>
  <c r="B107" i="9" s="1"/>
  <c r="H106" i="9"/>
  <c r="E106" i="9" s="1"/>
  <c r="B106" i="9" s="1"/>
  <c r="G106" i="9"/>
  <c r="F106" i="9"/>
  <c r="H105" i="9"/>
  <c r="G105" i="9"/>
  <c r="E105" i="9" s="1"/>
  <c r="B105" i="9" s="1"/>
  <c r="F105" i="9"/>
  <c r="H104" i="9"/>
  <c r="G104" i="9"/>
  <c r="E104" i="9" s="1"/>
  <c r="B104" i="9" s="1"/>
  <c r="F104" i="9"/>
  <c r="H103" i="9"/>
  <c r="G103" i="9"/>
  <c r="F103" i="9"/>
  <c r="E103" i="9"/>
  <c r="B103" i="9" s="1"/>
  <c r="H102" i="9"/>
  <c r="E102" i="9" s="1"/>
  <c r="B102" i="9" s="1"/>
  <c r="G102" i="9"/>
  <c r="F102" i="9"/>
  <c r="H101" i="9"/>
  <c r="G101" i="9"/>
  <c r="E101" i="9" s="1"/>
  <c r="B101" i="9" s="1"/>
  <c r="F101" i="9"/>
  <c r="H100" i="9"/>
  <c r="G100" i="9"/>
  <c r="E100" i="9" s="1"/>
  <c r="B100" i="9" s="1"/>
  <c r="F100" i="9"/>
  <c r="H99" i="9"/>
  <c r="G99" i="9"/>
  <c r="F99" i="9"/>
  <c r="E99" i="9"/>
  <c r="B99" i="9" s="1"/>
  <c r="H98" i="9"/>
  <c r="E98" i="9" s="1"/>
  <c r="B98" i="9" s="1"/>
  <c r="G98" i="9"/>
  <c r="F98" i="9"/>
  <c r="H97" i="9"/>
  <c r="G97" i="9"/>
  <c r="E97" i="9" s="1"/>
  <c r="B97" i="9" s="1"/>
  <c r="F97" i="9"/>
  <c r="H96" i="9"/>
  <c r="G96" i="9"/>
  <c r="E96" i="9" s="1"/>
  <c r="B96" i="9" s="1"/>
  <c r="F96" i="9"/>
  <c r="H95" i="9"/>
  <c r="G95" i="9"/>
  <c r="F95" i="9"/>
  <c r="E95" i="9"/>
  <c r="B95" i="9" s="1"/>
  <c r="H94" i="9"/>
  <c r="E94" i="9" s="1"/>
  <c r="B94" i="9" s="1"/>
  <c r="G94" i="9"/>
  <c r="F94" i="9"/>
  <c r="H93" i="9"/>
  <c r="G93" i="9"/>
  <c r="E93" i="9" s="1"/>
  <c r="B93" i="9" s="1"/>
  <c r="F93" i="9"/>
  <c r="H92" i="9"/>
  <c r="G92" i="9"/>
  <c r="E92" i="9" s="1"/>
  <c r="B92" i="9" s="1"/>
  <c r="F92" i="9"/>
  <c r="H91" i="9"/>
  <c r="G91" i="9"/>
  <c r="F91" i="9"/>
  <c r="E91" i="9"/>
  <c r="B91" i="9" s="1"/>
  <c r="H90" i="9"/>
  <c r="E90" i="9" s="1"/>
  <c r="B90" i="9" s="1"/>
  <c r="G90" i="9"/>
  <c r="F90" i="9"/>
  <c r="H89" i="9"/>
  <c r="G89" i="9"/>
  <c r="E89" i="9" s="1"/>
  <c r="B89" i="9" s="1"/>
  <c r="F89" i="9"/>
  <c r="H88" i="9"/>
  <c r="G88" i="9"/>
  <c r="E88" i="9" s="1"/>
  <c r="B88" i="9" s="1"/>
  <c r="F88" i="9"/>
  <c r="H87" i="9"/>
  <c r="G87" i="9"/>
  <c r="F87" i="9"/>
  <c r="E87" i="9"/>
  <c r="B87" i="9" s="1"/>
  <c r="H86" i="9"/>
  <c r="E86" i="9" s="1"/>
  <c r="B86" i="9" s="1"/>
  <c r="G86" i="9"/>
  <c r="F86" i="9"/>
  <c r="H85" i="9"/>
  <c r="G85" i="9"/>
  <c r="E85" i="9" s="1"/>
  <c r="B85" i="9" s="1"/>
  <c r="F85" i="9"/>
  <c r="H84" i="9"/>
  <c r="G84" i="9"/>
  <c r="E84" i="9" s="1"/>
  <c r="B84" i="9" s="1"/>
  <c r="F84" i="9"/>
  <c r="H83" i="9"/>
  <c r="G83" i="9"/>
  <c r="F83" i="9"/>
  <c r="E83" i="9"/>
  <c r="B83" i="9" s="1"/>
  <c r="H82" i="9"/>
  <c r="E82" i="9" s="1"/>
  <c r="B82" i="9" s="1"/>
  <c r="G82" i="9"/>
  <c r="F82" i="9"/>
  <c r="H81" i="9"/>
  <c r="G81" i="9"/>
  <c r="E81" i="9" s="1"/>
  <c r="B81" i="9" s="1"/>
  <c r="F81" i="9"/>
  <c r="H80" i="9"/>
  <c r="G80" i="9"/>
  <c r="E80" i="9" s="1"/>
  <c r="B80" i="9" s="1"/>
  <c r="F80" i="9"/>
  <c r="H79" i="9"/>
  <c r="G79" i="9"/>
  <c r="F79" i="9"/>
  <c r="E79" i="9"/>
  <c r="B79" i="9" s="1"/>
  <c r="H78" i="9"/>
  <c r="E78" i="9" s="1"/>
  <c r="B78" i="9" s="1"/>
  <c r="G78" i="9"/>
  <c r="F78" i="9"/>
  <c r="H77" i="9"/>
  <c r="G77" i="9"/>
  <c r="E77" i="9" s="1"/>
  <c r="B77" i="9" s="1"/>
  <c r="F77" i="9"/>
  <c r="H76" i="9"/>
  <c r="G76" i="9"/>
  <c r="E76" i="9" s="1"/>
  <c r="B76" i="9" s="1"/>
  <c r="F76" i="9"/>
  <c r="H75" i="9"/>
  <c r="E75" i="9" s="1"/>
  <c r="B75" i="9" s="1"/>
  <c r="G75" i="9"/>
  <c r="F75" i="9"/>
  <c r="H74" i="9"/>
  <c r="E74" i="9" s="1"/>
  <c r="B74" i="9" s="1"/>
  <c r="G74" i="9"/>
  <c r="F74" i="9"/>
  <c r="H73" i="9"/>
  <c r="G73" i="9"/>
  <c r="E73" i="9" s="1"/>
  <c r="B73" i="9" s="1"/>
  <c r="F73" i="9"/>
  <c r="H72" i="9"/>
  <c r="G72" i="9"/>
  <c r="F72" i="9"/>
  <c r="H71" i="9"/>
  <c r="E71" i="9" s="1"/>
  <c r="B71" i="9" s="1"/>
  <c r="G71" i="9"/>
  <c r="F71" i="9"/>
  <c r="H70" i="9"/>
  <c r="E70" i="9" s="1"/>
  <c r="B70" i="9" s="1"/>
  <c r="G70" i="9"/>
  <c r="F70" i="9"/>
  <c r="H69" i="9"/>
  <c r="G69" i="9"/>
  <c r="E69" i="9" s="1"/>
  <c r="B69" i="9" s="1"/>
  <c r="F69" i="9"/>
  <c r="H68" i="9"/>
  <c r="G68" i="9"/>
  <c r="F68" i="9"/>
  <c r="H67" i="9"/>
  <c r="E67" i="9" s="1"/>
  <c r="B67" i="9" s="1"/>
  <c r="G67" i="9"/>
  <c r="F67" i="9"/>
  <c r="H66" i="9"/>
  <c r="E66" i="9" s="1"/>
  <c r="B66" i="9" s="1"/>
  <c r="G66" i="9"/>
  <c r="F66" i="9"/>
  <c r="H65" i="9"/>
  <c r="G65" i="9"/>
  <c r="F65" i="9"/>
  <c r="H64" i="9"/>
  <c r="G64" i="9"/>
  <c r="E64" i="9" s="1"/>
  <c r="B64" i="9" s="1"/>
  <c r="F64" i="9"/>
  <c r="H63" i="9"/>
  <c r="E63" i="9" s="1"/>
  <c r="B63" i="9" s="1"/>
  <c r="G63" i="9"/>
  <c r="F63" i="9"/>
  <c r="H62" i="9"/>
  <c r="G62" i="9"/>
  <c r="F62" i="9"/>
  <c r="E62" i="9"/>
  <c r="B62" i="9" s="1"/>
  <c r="H61" i="9"/>
  <c r="G61" i="9"/>
  <c r="E61" i="9" s="1"/>
  <c r="B61" i="9" s="1"/>
  <c r="F61" i="9"/>
  <c r="H60" i="9"/>
  <c r="G60" i="9"/>
  <c r="E60" i="9" s="1"/>
  <c r="B60" i="9" s="1"/>
  <c r="F60" i="9"/>
  <c r="H59" i="9"/>
  <c r="E59" i="9" s="1"/>
  <c r="B59" i="9" s="1"/>
  <c r="G59" i="9"/>
  <c r="F59" i="9"/>
  <c r="H58" i="9"/>
  <c r="E58" i="9" s="1"/>
  <c r="B58" i="9" s="1"/>
  <c r="G58" i="9"/>
  <c r="F58" i="9"/>
  <c r="H57" i="9"/>
  <c r="G57" i="9"/>
  <c r="E57" i="9" s="1"/>
  <c r="B57" i="9" s="1"/>
  <c r="F57" i="9"/>
  <c r="H56" i="9"/>
  <c r="G56" i="9"/>
  <c r="E56" i="9" s="1"/>
  <c r="B56" i="9" s="1"/>
  <c r="F56" i="9"/>
  <c r="H55" i="9"/>
  <c r="E55" i="9" s="1"/>
  <c r="B55" i="9" s="1"/>
  <c r="G55" i="9"/>
  <c r="F55" i="9"/>
  <c r="H54" i="9"/>
  <c r="E54" i="9" s="1"/>
  <c r="B54" i="9" s="1"/>
  <c r="G54" i="9"/>
  <c r="F54" i="9"/>
  <c r="H53" i="9"/>
  <c r="G53" i="9"/>
  <c r="E53" i="9" s="1"/>
  <c r="B53" i="9" s="1"/>
  <c r="F53" i="9"/>
  <c r="H52" i="9"/>
  <c r="G52" i="9"/>
  <c r="E52" i="9" s="1"/>
  <c r="B52" i="9" s="1"/>
  <c r="F52" i="9"/>
  <c r="H51" i="9"/>
  <c r="G51" i="9"/>
  <c r="F51" i="9"/>
  <c r="E51" i="9"/>
  <c r="B51" i="9" s="1"/>
  <c r="H50" i="9"/>
  <c r="E50" i="9" s="1"/>
  <c r="B50" i="9" s="1"/>
  <c r="G50" i="9"/>
  <c r="F50" i="9"/>
  <c r="H49" i="9"/>
  <c r="G49" i="9"/>
  <c r="F49" i="9"/>
  <c r="H48" i="9"/>
  <c r="G48" i="9"/>
  <c r="F48" i="9"/>
  <c r="H47" i="9"/>
  <c r="E47" i="9" s="1"/>
  <c r="B47" i="9" s="1"/>
  <c r="G47" i="9"/>
  <c r="F47" i="9"/>
  <c r="H46" i="9"/>
  <c r="E46" i="9" s="1"/>
  <c r="B46" i="9" s="1"/>
  <c r="G46" i="9"/>
  <c r="F46" i="9"/>
  <c r="H45" i="9"/>
  <c r="G45" i="9"/>
  <c r="F45" i="9"/>
  <c r="H44" i="9"/>
  <c r="G44" i="9"/>
  <c r="F44" i="9"/>
  <c r="H43" i="9"/>
  <c r="E43" i="9" s="1"/>
  <c r="B43" i="9" s="1"/>
  <c r="G43" i="9"/>
  <c r="F43" i="9"/>
  <c r="H42" i="9"/>
  <c r="E42" i="9" s="1"/>
  <c r="B42" i="9" s="1"/>
  <c r="G42" i="9"/>
  <c r="F42" i="9"/>
  <c r="H41" i="9"/>
  <c r="G41" i="9"/>
  <c r="F41" i="9"/>
  <c r="H40" i="9"/>
  <c r="G40" i="9"/>
  <c r="E40" i="9" s="1"/>
  <c r="B40" i="9" s="1"/>
  <c r="F40" i="9"/>
  <c r="H39" i="9"/>
  <c r="G39" i="9"/>
  <c r="F39" i="9"/>
  <c r="E39" i="9"/>
  <c r="B39" i="9" s="1"/>
  <c r="H38" i="9"/>
  <c r="E38" i="9" s="1"/>
  <c r="B38" i="9" s="1"/>
  <c r="G38" i="9"/>
  <c r="F38" i="9"/>
  <c r="H37" i="9"/>
  <c r="G37" i="9"/>
  <c r="F37" i="9"/>
  <c r="H36" i="9"/>
  <c r="G36" i="9"/>
  <c r="E36" i="9" s="1"/>
  <c r="B36" i="9" s="1"/>
  <c r="F36" i="9"/>
  <c r="H35" i="9"/>
  <c r="G35" i="9"/>
  <c r="F35" i="9"/>
  <c r="E35" i="9"/>
  <c r="B35" i="9" s="1"/>
  <c r="H34" i="9"/>
  <c r="E34" i="9" s="1"/>
  <c r="B34" i="9" s="1"/>
  <c r="G34" i="9"/>
  <c r="F34" i="9"/>
  <c r="H33" i="9"/>
  <c r="G33" i="9"/>
  <c r="F33" i="9"/>
  <c r="H32" i="9"/>
  <c r="G32" i="9"/>
  <c r="F32" i="9"/>
  <c r="H31" i="9"/>
  <c r="E31" i="9" s="1"/>
  <c r="B31" i="9" s="1"/>
  <c r="G31" i="9"/>
  <c r="F31" i="9"/>
  <c r="H30" i="9"/>
  <c r="E30" i="9" s="1"/>
  <c r="B30" i="9" s="1"/>
  <c r="G30" i="9"/>
  <c r="F30" i="9"/>
  <c r="H29" i="9"/>
  <c r="G29" i="9"/>
  <c r="E29" i="9" s="1"/>
  <c r="B29" i="9" s="1"/>
  <c r="F29" i="9"/>
  <c r="H28" i="9"/>
  <c r="G28" i="9"/>
  <c r="F28" i="9"/>
  <c r="H27" i="9"/>
  <c r="G27" i="9"/>
  <c r="F27" i="9"/>
  <c r="H26" i="9"/>
  <c r="G26" i="9"/>
  <c r="F26" i="9"/>
  <c r="E26" i="9"/>
  <c r="B26" i="9" s="1"/>
  <c r="H25" i="9"/>
  <c r="G25" i="9"/>
  <c r="F25" i="9"/>
  <c r="H24" i="9"/>
  <c r="G24" i="9"/>
  <c r="F24" i="9"/>
  <c r="H23" i="9"/>
  <c r="E23" i="9" s="1"/>
  <c r="B23" i="9" s="1"/>
  <c r="G23" i="9"/>
  <c r="F23" i="9"/>
  <c r="H22" i="9"/>
  <c r="G22" i="9"/>
  <c r="F22" i="9"/>
  <c r="E22" i="9"/>
  <c r="B22" i="9" s="1"/>
  <c r="F21" i="9"/>
  <c r="F4" i="9"/>
  <c r="O3" i="9"/>
  <c r="G275" i="9" s="1"/>
  <c r="E275" i="9" s="1"/>
  <c r="I3" i="9"/>
  <c r="H3" i="9"/>
  <c r="G3" i="9"/>
  <c r="D101" i="8"/>
  <c r="I36" i="3" s="1"/>
  <c r="D95" i="8"/>
  <c r="D90" i="8"/>
  <c r="D85" i="8"/>
  <c r="D80" i="8"/>
  <c r="D75" i="8"/>
  <c r="D70" i="8"/>
  <c r="D65" i="8"/>
  <c r="D60" i="8"/>
  <c r="D55" i="8"/>
  <c r="D49" i="8" s="1"/>
  <c r="D50" i="8"/>
  <c r="D44" i="8"/>
  <c r="D43" i="8" s="1"/>
  <c r="D36" i="8"/>
  <c r="D26" i="8"/>
  <c r="D24" i="8"/>
  <c r="C1499" i="1" s="1"/>
  <c r="D18" i="8"/>
  <c r="D8" i="8"/>
  <c r="C1483" i="1" s="1"/>
  <c r="E44" i="7"/>
  <c r="I32" i="3" s="1"/>
  <c r="D44" i="7"/>
  <c r="E39" i="7"/>
  <c r="D39" i="7"/>
  <c r="D38" i="7" s="1"/>
  <c r="E38" i="7"/>
  <c r="I31" i="3" s="1"/>
  <c r="E30" i="7"/>
  <c r="D30" i="7"/>
  <c r="D22" i="7" s="1"/>
  <c r="E23" i="7"/>
  <c r="E22" i="7" s="1"/>
  <c r="I30" i="3" s="1"/>
  <c r="D23" i="7"/>
  <c r="E14" i="7"/>
  <c r="D14" i="7"/>
  <c r="E7" i="7"/>
  <c r="D7" i="7"/>
  <c r="D6" i="7" s="1"/>
  <c r="E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D114" i="6" s="1"/>
  <c r="F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1383" i="1" s="1"/>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1355" i="1" s="1"/>
  <c r="H1355" i="1" s="1"/>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c r="F258" i="5" s="1"/>
  <c r="F257" i="5"/>
  <c r="F256" i="5"/>
  <c r="F255" i="5"/>
  <c r="F254" i="5"/>
  <c r="F253" i="5"/>
  <c r="F252" i="5"/>
  <c r="F251" i="5"/>
  <c r="E250" i="5"/>
  <c r="D1227" i="1" s="1"/>
  <c r="D250" i="5"/>
  <c r="F249" i="5"/>
  <c r="F248" i="5"/>
  <c r="F247" i="5"/>
  <c r="E246" i="5"/>
  <c r="D246" i="5"/>
  <c r="F246" i="5" s="1"/>
  <c r="D245" i="5"/>
  <c r="F245" i="5" s="1"/>
  <c r="F244" i="5"/>
  <c r="F243" i="5"/>
  <c r="E242" i="5"/>
  <c r="D1219" i="1" s="1"/>
  <c r="D242" i="5"/>
  <c r="F242" i="5" s="1"/>
  <c r="F241" i="5"/>
  <c r="F240" i="5"/>
  <c r="E239" i="5"/>
  <c r="E238" i="5" s="1"/>
  <c r="D239" i="5"/>
  <c r="F236" i="5"/>
  <c r="F235" i="5"/>
  <c r="E234" i="5"/>
  <c r="D1211" i="1" s="1"/>
  <c r="D234" i="5"/>
  <c r="F234" i="5" s="1"/>
  <c r="F233" i="5"/>
  <c r="F232" i="5"/>
  <c r="F231" i="5"/>
  <c r="F230" i="5"/>
  <c r="F229" i="5"/>
  <c r="F228" i="5"/>
  <c r="F227" i="5"/>
  <c r="F226" i="5"/>
  <c r="F225" i="5"/>
  <c r="E224" i="5"/>
  <c r="D1201" i="1" s="1"/>
  <c r="D224" i="5"/>
  <c r="F224" i="5" s="1"/>
  <c r="F223" i="5"/>
  <c r="F222" i="5"/>
  <c r="F221" i="5"/>
  <c r="F220" i="5"/>
  <c r="F219" i="5"/>
  <c r="F218" i="5"/>
  <c r="F217" i="5"/>
  <c r="F216" i="5"/>
  <c r="F215" i="5"/>
  <c r="F214" i="5"/>
  <c r="F213" i="5"/>
  <c r="F212" i="5"/>
  <c r="F211" i="5"/>
  <c r="F210" i="5"/>
  <c r="F209" i="5"/>
  <c r="F208" i="5"/>
  <c r="E207" i="5"/>
  <c r="D1184" i="1" s="1"/>
  <c r="H1184" i="1" s="1"/>
  <c r="D207" i="5"/>
  <c r="F205" i="5"/>
  <c r="F204" i="5"/>
  <c r="F203" i="5"/>
  <c r="F202" i="5"/>
  <c r="F201" i="5"/>
  <c r="F200" i="5"/>
  <c r="F199" i="5"/>
  <c r="E198" i="5"/>
  <c r="D198" i="5"/>
  <c r="F198" i="5" s="1"/>
  <c r="F197" i="5"/>
  <c r="F196" i="5"/>
  <c r="F195" i="5"/>
  <c r="F194" i="5"/>
  <c r="F193" i="5"/>
  <c r="F192" i="5"/>
  <c r="F191" i="5"/>
  <c r="E191" i="5"/>
  <c r="E190" i="5" s="1"/>
  <c r="D191" i="5"/>
  <c r="F189" i="5"/>
  <c r="F188" i="5"/>
  <c r="F187" i="5"/>
  <c r="F186" i="5"/>
  <c r="F185" i="5"/>
  <c r="F184" i="5"/>
  <c r="F183" i="5"/>
  <c r="F182" i="5"/>
  <c r="F181" i="5"/>
  <c r="E180" i="5"/>
  <c r="D1157" i="1" s="1"/>
  <c r="G1157" i="1" s="1"/>
  <c r="D180" i="5"/>
  <c r="F179" i="5"/>
  <c r="F178" i="5"/>
  <c r="F173" i="5"/>
  <c r="F172" i="5"/>
  <c r="F171" i="5"/>
  <c r="F170" i="5"/>
  <c r="E170" i="5"/>
  <c r="D170" i="5"/>
  <c r="F169" i="5"/>
  <c r="F168" i="5"/>
  <c r="F167" i="5"/>
  <c r="F166" i="5"/>
  <c r="F165" i="5"/>
  <c r="E164" i="5"/>
  <c r="F164" i="5" s="1"/>
  <c r="D164" i="5"/>
  <c r="F163" i="5"/>
  <c r="F162" i="5"/>
  <c r="F161" i="5"/>
  <c r="F160" i="5"/>
  <c r="F159" i="5"/>
  <c r="F158" i="5"/>
  <c r="F157" i="5"/>
  <c r="F156" i="5"/>
  <c r="F155" i="5"/>
  <c r="F154" i="5"/>
  <c r="F153" i="5"/>
  <c r="F152" i="5"/>
  <c r="F151" i="5"/>
  <c r="F150" i="5"/>
  <c r="F149" i="5"/>
  <c r="E149" i="5"/>
  <c r="H291" i="9" s="1"/>
  <c r="D149" i="5"/>
  <c r="G291" i="9" s="1"/>
  <c r="F148" i="5"/>
  <c r="F147" i="5"/>
  <c r="D146" i="5"/>
  <c r="F145" i="5"/>
  <c r="F144" i="5"/>
  <c r="F143" i="5"/>
  <c r="F142" i="5"/>
  <c r="E142" i="5"/>
  <c r="D1120" i="1" s="1"/>
  <c r="D142" i="5"/>
  <c r="F141" i="5"/>
  <c r="F140" i="5"/>
  <c r="F139" i="5"/>
  <c r="F138" i="5"/>
  <c r="F137" i="5"/>
  <c r="F136" i="5"/>
  <c r="F135" i="5"/>
  <c r="E135" i="5"/>
  <c r="D1113" i="1" s="1"/>
  <c r="D135" i="5"/>
  <c r="F134" i="5"/>
  <c r="D134" i="5"/>
  <c r="F133" i="5"/>
  <c r="F132" i="5"/>
  <c r="F131" i="5"/>
  <c r="F130" i="5"/>
  <c r="F129" i="5"/>
  <c r="F128" i="5"/>
  <c r="F127" i="5"/>
  <c r="E126" i="5"/>
  <c r="D1104" i="1" s="1"/>
  <c r="H1104" i="1" s="1"/>
  <c r="D126" i="5"/>
  <c r="F126" i="5" s="1"/>
  <c r="F125" i="5"/>
  <c r="F124" i="5"/>
  <c r="F123" i="5"/>
  <c r="F122" i="5"/>
  <c r="F121" i="5"/>
  <c r="F120" i="5"/>
  <c r="E119" i="5"/>
  <c r="D1097" i="1" s="1"/>
  <c r="H1097" i="1" s="1"/>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90" i="9" s="1"/>
  <c r="D88" i="5"/>
  <c r="G290" i="9" s="1"/>
  <c r="D87" i="5"/>
  <c r="F87" i="5" s="1"/>
  <c r="F86" i="5"/>
  <c r="F85" i="5"/>
  <c r="F84" i="5"/>
  <c r="F83" i="5"/>
  <c r="F82" i="5"/>
  <c r="F81" i="5"/>
  <c r="F80" i="5"/>
  <c r="F79" i="5"/>
  <c r="E79" i="5"/>
  <c r="E78" i="5" s="1"/>
  <c r="D79" i="5"/>
  <c r="D78" i="5"/>
  <c r="F77" i="5"/>
  <c r="F76" i="5"/>
  <c r="F75" i="5"/>
  <c r="F74" i="5"/>
  <c r="F73" i="5"/>
  <c r="F72" i="5"/>
  <c r="F71" i="5"/>
  <c r="E70" i="5"/>
  <c r="E69" i="5" s="1"/>
  <c r="D1047" i="1" s="1"/>
  <c r="D70" i="5"/>
  <c r="F67" i="5"/>
  <c r="F66" i="5"/>
  <c r="F65" i="5"/>
  <c r="F64" i="5"/>
  <c r="E63" i="5"/>
  <c r="D1041" i="1" s="1"/>
  <c r="D63" i="5"/>
  <c r="F62" i="5"/>
  <c r="F61" i="5"/>
  <c r="F60" i="5"/>
  <c r="F59" i="5"/>
  <c r="F58" i="5"/>
  <c r="F57" i="5"/>
  <c r="E56" i="5"/>
  <c r="F56" i="5" s="1"/>
  <c r="D56" i="5"/>
  <c r="F55" i="5"/>
  <c r="F54" i="5"/>
  <c r="F53" i="5"/>
  <c r="E52" i="5"/>
  <c r="D1030" i="1" s="1"/>
  <c r="D52" i="5"/>
  <c r="F52" i="5" s="1"/>
  <c r="F51" i="5"/>
  <c r="F50" i="5"/>
  <c r="F49" i="5"/>
  <c r="F48" i="5"/>
  <c r="F47" i="5"/>
  <c r="F46" i="5"/>
  <c r="E45" i="5"/>
  <c r="D1023" i="1" s="1"/>
  <c r="G1023" i="1" s="1"/>
  <c r="D45" i="5"/>
  <c r="F44" i="5"/>
  <c r="F43" i="5"/>
  <c r="F42" i="5"/>
  <c r="F41" i="5"/>
  <c r="E41" i="5"/>
  <c r="D41" i="5"/>
  <c r="F40" i="5"/>
  <c r="F39" i="5"/>
  <c r="F38" i="5"/>
  <c r="F37" i="5"/>
  <c r="F36" i="5"/>
  <c r="F35" i="5"/>
  <c r="E35" i="5"/>
  <c r="D35" i="5"/>
  <c r="F34" i="5"/>
  <c r="F33" i="5"/>
  <c r="F32" i="5"/>
  <c r="F31" i="5"/>
  <c r="F30" i="5"/>
  <c r="E29" i="5"/>
  <c r="F29" i="5" s="1"/>
  <c r="D29" i="5"/>
  <c r="F28" i="5"/>
  <c r="F27" i="5"/>
  <c r="F26" i="5"/>
  <c r="F25" i="5"/>
  <c r="F24" i="5"/>
  <c r="F23" i="5"/>
  <c r="F22" i="5"/>
  <c r="F21" i="5"/>
  <c r="F20" i="5"/>
  <c r="E19" i="5"/>
  <c r="F19" i="5" s="1"/>
  <c r="D19" i="5"/>
  <c r="F18" i="5"/>
  <c r="F17" i="5"/>
  <c r="F16" i="5"/>
  <c r="F15" i="5"/>
  <c r="F14" i="5"/>
  <c r="E13" i="5"/>
  <c r="F13" i="5" s="1"/>
  <c r="D13" i="5"/>
  <c r="F11" i="5"/>
  <c r="F10" i="5"/>
  <c r="F9" i="5"/>
  <c r="E8" i="5"/>
  <c r="D986" i="1"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E632" i="4"/>
  <c r="D632" i="4"/>
  <c r="F632" i="4" s="1"/>
  <c r="F631" i="4"/>
  <c r="F630" i="4"/>
  <c r="E629" i="4"/>
  <c r="D629" i="4"/>
  <c r="F628" i="4"/>
  <c r="F627" i="4"/>
  <c r="F626" i="4"/>
  <c r="E626" i="4"/>
  <c r="E625" i="4" s="1"/>
  <c r="D626"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F603" i="4"/>
  <c r="E603" i="4"/>
  <c r="H143" i="9" s="1"/>
  <c r="D603" i="4"/>
  <c r="G143" i="9" s="1"/>
  <c r="F602" i="4"/>
  <c r="F601" i="4"/>
  <c r="F600" i="4"/>
  <c r="E599" i="4"/>
  <c r="E593" i="4" s="1"/>
  <c r="D599" i="4"/>
  <c r="F599" i="4" s="1"/>
  <c r="F598" i="4"/>
  <c r="F597" i="4"/>
  <c r="F596" i="4"/>
  <c r="F595" i="4"/>
  <c r="E594" i="4"/>
  <c r="D594" i="4"/>
  <c r="F592" i="4"/>
  <c r="F591" i="4"/>
  <c r="E590" i="4"/>
  <c r="D590" i="4"/>
  <c r="F590" i="4" s="1"/>
  <c r="F589" i="4"/>
  <c r="F588" i="4"/>
  <c r="E587" i="4"/>
  <c r="D587" i="4"/>
  <c r="F587" i="4" s="1"/>
  <c r="F586" i="4"/>
  <c r="E585" i="4"/>
  <c r="D585" i="4"/>
  <c r="F584" i="4"/>
  <c r="F583" i="4"/>
  <c r="F582" i="4"/>
  <c r="F581" i="4"/>
  <c r="E581" i="4"/>
  <c r="D581" i="4"/>
  <c r="E580" i="4"/>
  <c r="F579" i="4"/>
  <c r="F578" i="4"/>
  <c r="F577" i="4"/>
  <c r="E577" i="4"/>
  <c r="D577" i="4"/>
  <c r="F576" i="4"/>
  <c r="F575" i="4"/>
  <c r="E574" i="4"/>
  <c r="D574" i="4"/>
  <c r="F574" i="4" s="1"/>
  <c r="F573" i="4"/>
  <c r="F572" i="4"/>
  <c r="E571" i="4"/>
  <c r="D571" i="4"/>
  <c r="F571" i="4" s="1"/>
  <c r="F570" i="4"/>
  <c r="F569" i="4"/>
  <c r="F568" i="4"/>
  <c r="E568" i="4"/>
  <c r="D568" i="4"/>
  <c r="D567" i="4"/>
  <c r="F567" i="4" s="1"/>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37" i="1" s="1"/>
  <c r="D543" i="4"/>
  <c r="F543" i="4" s="1"/>
  <c r="F542" i="4"/>
  <c r="F541" i="4"/>
  <c r="F540" i="4"/>
  <c r="F539" i="4"/>
  <c r="E538" i="4"/>
  <c r="D538" i="4"/>
  <c r="F538" i="4" s="1"/>
  <c r="F537" i="4"/>
  <c r="F536" i="4"/>
  <c r="E535" i="4"/>
  <c r="D535" i="4"/>
  <c r="F535" i="4" s="1"/>
  <c r="F534" i="4"/>
  <c r="F533" i="4"/>
  <c r="F532" i="4"/>
  <c r="F531" i="4"/>
  <c r="E530" i="4"/>
  <c r="D530" i="4"/>
  <c r="F527" i="4"/>
  <c r="F526" i="4"/>
  <c r="F525" i="4"/>
  <c r="E525" i="4"/>
  <c r="D525" i="4"/>
  <c r="F524" i="4"/>
  <c r="F523" i="4"/>
  <c r="E522" i="4"/>
  <c r="D522" i="4"/>
  <c r="F522" i="4" s="1"/>
  <c r="F521" i="4"/>
  <c r="F520" i="4"/>
  <c r="E519" i="4"/>
  <c r="D519" i="4"/>
  <c r="F519" i="4" s="1"/>
  <c r="F518" i="4"/>
  <c r="F517" i="4"/>
  <c r="F516" i="4"/>
  <c r="E516" i="4"/>
  <c r="E515" i="4" s="1"/>
  <c r="D516" i="4"/>
  <c r="D515" i="4"/>
  <c r="F515" i="4" s="1"/>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D485" i="4"/>
  <c r="F485" i="4" s="1"/>
  <c r="D484" i="4"/>
  <c r="F484" i="4" s="1"/>
  <c r="F483" i="4"/>
  <c r="F482" i="4"/>
  <c r="E481" i="4"/>
  <c r="D481" i="4"/>
  <c r="F481" i="4" s="1"/>
  <c r="F480" i="4"/>
  <c r="F479" i="4"/>
  <c r="F478" i="4"/>
  <c r="E478" i="4"/>
  <c r="D478" i="4"/>
  <c r="F477" i="4"/>
  <c r="F476" i="4"/>
  <c r="F475" i="4"/>
  <c r="F474" i="4"/>
  <c r="E473" i="4"/>
  <c r="D473" i="4"/>
  <c r="F473" i="4" s="1"/>
  <c r="D472" i="4"/>
  <c r="F472" i="4" s="1"/>
  <c r="F471" i="4"/>
  <c r="F470" i="4"/>
  <c r="E469" i="4"/>
  <c r="D469" i="4"/>
  <c r="F469" i="4" s="1"/>
  <c r="F468" i="4"/>
  <c r="F467" i="4"/>
  <c r="F466" i="4"/>
  <c r="E466" i="4"/>
  <c r="E459" i="4" s="1"/>
  <c r="D466" i="4"/>
  <c r="F465" i="4"/>
  <c r="F464" i="4"/>
  <c r="F463" i="4"/>
  <c r="E463" i="4"/>
  <c r="D463" i="4"/>
  <c r="F462" i="4"/>
  <c r="F461" i="4"/>
  <c r="E460" i="4"/>
  <c r="D460" i="4"/>
  <c r="F458" i="4"/>
  <c r="F457" i="4"/>
  <c r="F456" i="4"/>
  <c r="E455" i="4"/>
  <c r="D455" i="4"/>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E421" i="4" s="1"/>
  <c r="D422" i="4"/>
  <c r="E418" i="4"/>
  <c r="F418" i="4" s="1"/>
  <c r="D418" i="4"/>
  <c r="F417" i="4"/>
  <c r="E417" i="4"/>
  <c r="D412" i="1" s="1"/>
  <c r="H412" i="1" s="1"/>
  <c r="D417" i="4"/>
  <c r="E416" i="4"/>
  <c r="E643" i="4" s="1"/>
  <c r="D637" i="1" s="1"/>
  <c r="D416" i="4"/>
  <c r="F411" i="4"/>
  <c r="F410" i="4"/>
  <c r="F409" i="4"/>
  <c r="F406" i="4"/>
  <c r="F405" i="4"/>
  <c r="F404" i="4"/>
  <c r="F403" i="4"/>
  <c r="E402" i="4"/>
  <c r="D397" i="1" s="1"/>
  <c r="D402" i="4"/>
  <c r="F401" i="4"/>
  <c r="E400" i="4"/>
  <c r="D400" i="4"/>
  <c r="F400" i="4" s="1"/>
  <c r="F399" i="4"/>
  <c r="F398" i="4"/>
  <c r="F397" i="4"/>
  <c r="E397" i="4"/>
  <c r="D397" i="4"/>
  <c r="E396" i="4"/>
  <c r="D396" i="4"/>
  <c r="F396" i="4" s="1"/>
  <c r="F395" i="4"/>
  <c r="F394" i="4"/>
  <c r="F393" i="4"/>
  <c r="F392" i="4"/>
  <c r="E391" i="4"/>
  <c r="D391" i="4"/>
  <c r="F391" i="4" s="1"/>
  <c r="F390" i="4"/>
  <c r="F389" i="4"/>
  <c r="E388" i="4"/>
  <c r="D388" i="4"/>
  <c r="F388" i="4" s="1"/>
  <c r="F387" i="4"/>
  <c r="F386" i="4"/>
  <c r="F385" i="4"/>
  <c r="F384" i="4"/>
  <c r="F383" i="4"/>
  <c r="E383" i="4"/>
  <c r="D383" i="4"/>
  <c r="F382" i="4"/>
  <c r="F381" i="4"/>
  <c r="F380" i="4"/>
  <c r="F379" i="4"/>
  <c r="E378" i="4"/>
  <c r="F378" i="4" s="1"/>
  <c r="D378" i="4"/>
  <c r="F377" i="4"/>
  <c r="F376" i="4"/>
  <c r="F375" i="4"/>
  <c r="F374" i="4"/>
  <c r="F373" i="4"/>
  <c r="F372" i="4"/>
  <c r="F371" i="4"/>
  <c r="F370" i="4"/>
  <c r="E369" i="4"/>
  <c r="D369" i="4"/>
  <c r="F368" i="4"/>
  <c r="F367" i="4"/>
  <c r="F366" i="4"/>
  <c r="F365" i="4"/>
  <c r="E364" i="4"/>
  <c r="D359" i="1" s="1"/>
  <c r="H359" i="1" s="1"/>
  <c r="D364" i="4"/>
  <c r="D363" i="4"/>
  <c r="F362" i="4"/>
  <c r="F361" i="4"/>
  <c r="F360" i="4"/>
  <c r="F359" i="4"/>
  <c r="F358" i="4"/>
  <c r="F357" i="4"/>
  <c r="E356" i="4"/>
  <c r="D351" i="1" s="1"/>
  <c r="H351" i="1" s="1"/>
  <c r="D356" i="4"/>
  <c r="F355" i="4"/>
  <c r="F354" i="4"/>
  <c r="F353" i="4"/>
  <c r="F352" i="4"/>
  <c r="E352" i="4"/>
  <c r="D352" i="4"/>
  <c r="D351" i="4"/>
  <c r="F349" i="4"/>
  <c r="E348" i="4"/>
  <c r="D343" i="1" s="1"/>
  <c r="D348" i="4"/>
  <c r="F348" i="4" s="1"/>
  <c r="F347" i="4"/>
  <c r="F346" i="4"/>
  <c r="F345" i="4"/>
  <c r="E345" i="4"/>
  <c r="D345" i="4"/>
  <c r="E344" i="4"/>
  <c r="D344" i="4"/>
  <c r="F344" i="4" s="1"/>
  <c r="F343" i="4"/>
  <c r="F342" i="4"/>
  <c r="F341" i="4"/>
  <c r="F340" i="4"/>
  <c r="E339" i="4"/>
  <c r="D339" i="4"/>
  <c r="F339" i="4" s="1"/>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E317" i="4"/>
  <c r="D312" i="1" s="1"/>
  <c r="D317" i="4"/>
  <c r="F317" i="4" s="1"/>
  <c r="F316" i="4"/>
  <c r="F315" i="4"/>
  <c r="F314" i="4"/>
  <c r="F313" i="4"/>
  <c r="E312" i="4"/>
  <c r="D312" i="4"/>
  <c r="F312" i="4" s="1"/>
  <c r="D311" i="4"/>
  <c r="F311" i="4" s="1"/>
  <c r="F310" i="4"/>
  <c r="F309" i="4"/>
  <c r="F308" i="4"/>
  <c r="F307" i="4"/>
  <c r="F306" i="4"/>
  <c r="F305" i="4"/>
  <c r="E304" i="4"/>
  <c r="D304" i="4"/>
  <c r="F303" i="4"/>
  <c r="F302" i="4"/>
  <c r="F301" i="4"/>
  <c r="F300" i="4"/>
  <c r="E300" i="4"/>
  <c r="D300" i="4"/>
  <c r="F296" i="4"/>
  <c r="F295" i="4"/>
  <c r="F294" i="4"/>
  <c r="F293" i="4"/>
  <c r="F292" i="4"/>
  <c r="F288" i="4"/>
  <c r="E288" i="4"/>
  <c r="D284" i="1" s="1"/>
  <c r="D288" i="4"/>
  <c r="E287" i="4"/>
  <c r="D287" i="4"/>
  <c r="F287" i="4" s="1"/>
  <c r="F286" i="4"/>
  <c r="F285" i="4"/>
  <c r="F284" i="4"/>
  <c r="F283" i="4"/>
  <c r="F282" i="4"/>
  <c r="F281" i="4"/>
  <c r="F280" i="4"/>
  <c r="F279" i="4"/>
  <c r="E279" i="4"/>
  <c r="D275" i="1" s="1"/>
  <c r="D279" i="4"/>
  <c r="F278" i="4"/>
  <c r="F277" i="4"/>
  <c r="F276" i="4"/>
  <c r="F275" i="4"/>
  <c r="F274" i="4"/>
  <c r="F273" i="4"/>
  <c r="E273" i="4"/>
  <c r="D269" i="1" s="1"/>
  <c r="D273" i="4"/>
  <c r="F272" i="4"/>
  <c r="F271" i="4"/>
  <c r="F270" i="4"/>
  <c r="F269" i="4"/>
  <c r="E268" i="4"/>
  <c r="D264" i="1" s="1"/>
  <c r="D268" i="4"/>
  <c r="F268" i="4" s="1"/>
  <c r="F267" i="4"/>
  <c r="F266" i="4"/>
  <c r="F265" i="4"/>
  <c r="F264" i="4"/>
  <c r="E264" i="4"/>
  <c r="D260" i="1" s="1"/>
  <c r="D264" i="4"/>
  <c r="F262" i="4"/>
  <c r="F261" i="4"/>
  <c r="F260" i="4"/>
  <c r="E259" i="4"/>
  <c r="D259" i="4"/>
  <c r="F259" i="4" s="1"/>
  <c r="F258" i="4"/>
  <c r="F257" i="4"/>
  <c r="F256" i="4"/>
  <c r="F255" i="4"/>
  <c r="F254" i="4"/>
  <c r="E253" i="4"/>
  <c r="D249" i="1" s="1"/>
  <c r="H249" i="1" s="1"/>
  <c r="D253" i="4"/>
  <c r="F251" i="4"/>
  <c r="F250" i="4"/>
  <c r="F249" i="4"/>
  <c r="F248" i="4"/>
  <c r="F247" i="4"/>
  <c r="E247" i="4"/>
  <c r="D247" i="4"/>
  <c r="F246" i="4"/>
  <c r="F245" i="4"/>
  <c r="F244" i="4"/>
  <c r="E244" i="4"/>
  <c r="D244" i="4"/>
  <c r="F243" i="4"/>
  <c r="F242" i="4"/>
  <c r="F241" i="4"/>
  <c r="E240" i="4"/>
  <c r="D236" i="1" s="1"/>
  <c r="D240" i="4"/>
  <c r="F240" i="4" s="1"/>
  <c r="F239" i="4"/>
  <c r="F238" i="4"/>
  <c r="F237" i="4"/>
  <c r="F236" i="4"/>
  <c r="E236" i="4"/>
  <c r="D232" i="1" s="1"/>
  <c r="D236" i="4"/>
  <c r="F235" i="4"/>
  <c r="F234" i="4"/>
  <c r="F233" i="4"/>
  <c r="F232" i="4"/>
  <c r="F231" i="4"/>
  <c r="E231" i="4"/>
  <c r="D231" i="4"/>
  <c r="F230" i="4"/>
  <c r="F229" i="4"/>
  <c r="F228" i="4"/>
  <c r="E228" i="4"/>
  <c r="D224" i="1" s="1"/>
  <c r="D228" i="4"/>
  <c r="F227" i="4"/>
  <c r="F226" i="4"/>
  <c r="E225" i="4"/>
  <c r="D225" i="4"/>
  <c r="F225" i="4" s="1"/>
  <c r="F223" i="4"/>
  <c r="F222" i="4"/>
  <c r="F221" i="4"/>
  <c r="F220" i="4"/>
  <c r="F219" i="4"/>
  <c r="E219" i="4"/>
  <c r="D215" i="1" s="1"/>
  <c r="D219" i="4"/>
  <c r="F218" i="4"/>
  <c r="F217" i="4"/>
  <c r="E216" i="4"/>
  <c r="D216" i="4"/>
  <c r="F214" i="4"/>
  <c r="F213" i="4"/>
  <c r="F212" i="4"/>
  <c r="F211" i="4"/>
  <c r="E210" i="4"/>
  <c r="F210" i="4" s="1"/>
  <c r="D210" i="4"/>
  <c r="F209" i="4"/>
  <c r="F208" i="4"/>
  <c r="F207" i="4"/>
  <c r="F206" i="4"/>
  <c r="F205" i="4"/>
  <c r="F204" i="4"/>
  <c r="F203" i="4"/>
  <c r="E202" i="4"/>
  <c r="D198" i="1" s="1"/>
  <c r="G198" i="1" s="1"/>
  <c r="D202" i="4"/>
  <c r="F202" i="4" s="1"/>
  <c r="F201" i="4"/>
  <c r="F200" i="4"/>
  <c r="F199" i="4"/>
  <c r="F198" i="4"/>
  <c r="F197" i="4"/>
  <c r="E197" i="4"/>
  <c r="D193" i="1" s="1"/>
  <c r="D197" i="4"/>
  <c r="F195" i="4"/>
  <c r="F194" i="4"/>
  <c r="F193" i="4"/>
  <c r="F192" i="4"/>
  <c r="F191" i="4"/>
  <c r="F190" i="4"/>
  <c r="F189" i="4"/>
  <c r="E188" i="4"/>
  <c r="D184" i="1" s="1"/>
  <c r="D188" i="4"/>
  <c r="F187" i="4"/>
  <c r="F186" i="4"/>
  <c r="F185" i="4"/>
  <c r="F184" i="4"/>
  <c r="F183" i="4"/>
  <c r="F182" i="4"/>
  <c r="F181" i="4"/>
  <c r="F180" i="4"/>
  <c r="F179" i="4"/>
  <c r="F178" i="4"/>
  <c r="E177" i="4"/>
  <c r="D173" i="1" s="1"/>
  <c r="D177" i="4"/>
  <c r="F176" i="4"/>
  <c r="F175" i="4"/>
  <c r="F174" i="4"/>
  <c r="F173" i="4"/>
  <c r="F172" i="4"/>
  <c r="F171" i="4"/>
  <c r="F170" i="4"/>
  <c r="E169" i="4"/>
  <c r="F169" i="4" s="1"/>
  <c r="D169" i="4"/>
  <c r="F168" i="4"/>
  <c r="F167" i="4"/>
  <c r="F166" i="4"/>
  <c r="F165" i="4"/>
  <c r="E164" i="4"/>
  <c r="D164" i="4"/>
  <c r="F162" i="4"/>
  <c r="F161" i="4"/>
  <c r="F160" i="4"/>
  <c r="E159" i="4"/>
  <c r="F159" i="4" s="1"/>
  <c r="D159" i="4"/>
  <c r="F158" i="4"/>
  <c r="F157" i="4"/>
  <c r="F156" i="4"/>
  <c r="F155" i="4"/>
  <c r="F154" i="4"/>
  <c r="E153" i="4"/>
  <c r="D153" i="4"/>
  <c r="D152" i="4"/>
  <c r="F150" i="4"/>
  <c r="F149" i="4"/>
  <c r="F148" i="4"/>
  <c r="F147" i="4"/>
  <c r="F146" i="4"/>
  <c r="F145" i="4"/>
  <c r="F144" i="4"/>
  <c r="F143" i="4"/>
  <c r="F142" i="4"/>
  <c r="F141" i="4"/>
  <c r="F140" i="4"/>
  <c r="E140" i="4"/>
  <c r="E139" i="4" s="1"/>
  <c r="D135" i="1" s="1"/>
  <c r="H135" i="1" s="1"/>
  <c r="D140" i="4"/>
  <c r="D139" i="4" s="1"/>
  <c r="F138" i="4"/>
  <c r="F137" i="4"/>
  <c r="F136" i="4"/>
  <c r="F135" i="4"/>
  <c r="E134" i="4"/>
  <c r="E133" i="4" s="1"/>
  <c r="D134" i="4"/>
  <c r="D133" i="4" s="1"/>
  <c r="F132" i="4"/>
  <c r="F131" i="4"/>
  <c r="F130" i="4"/>
  <c r="F129" i="4"/>
  <c r="E128" i="4"/>
  <c r="F128" i="4" s="1"/>
  <c r="D128" i="4"/>
  <c r="F127" i="4"/>
  <c r="F126" i="4"/>
  <c r="E125" i="4"/>
  <c r="E124" i="4" s="1"/>
  <c r="D120" i="1" s="1"/>
  <c r="D125" i="4"/>
  <c r="F123" i="4"/>
  <c r="F122" i="4"/>
  <c r="F121" i="4"/>
  <c r="E120" i="4"/>
  <c r="D116" i="1" s="1"/>
  <c r="D120" i="4"/>
  <c r="F119" i="4"/>
  <c r="F118" i="4"/>
  <c r="F117" i="4"/>
  <c r="F116" i="4"/>
  <c r="F115" i="4"/>
  <c r="F114" i="4"/>
  <c r="F113" i="4"/>
  <c r="E112" i="4"/>
  <c r="F112" i="4" s="1"/>
  <c r="D112" i="4"/>
  <c r="F111" i="4"/>
  <c r="F110" i="4"/>
  <c r="F109" i="4"/>
  <c r="F108" i="4"/>
  <c r="F107"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79" i="1" s="1"/>
  <c r="D83" i="4"/>
  <c r="D82" i="4"/>
  <c r="F81" i="4"/>
  <c r="F80" i="4"/>
  <c r="F79" i="4"/>
  <c r="F78" i="4"/>
  <c r="E77" i="4"/>
  <c r="D73" i="1" s="1"/>
  <c r="D77" i="4"/>
  <c r="F77" i="4" s="1"/>
  <c r="F76" i="4"/>
  <c r="F75" i="4"/>
  <c r="E74" i="4"/>
  <c r="D74" i="4"/>
  <c r="F74" i="4" s="1"/>
  <c r="F73" i="4"/>
  <c r="F72" i="4"/>
  <c r="F71" i="4"/>
  <c r="E71" i="4"/>
  <c r="D71" i="4"/>
  <c r="F70" i="4"/>
  <c r="F69" i="4"/>
  <c r="F68" i="4"/>
  <c r="E68" i="4"/>
  <c r="D68" i="4"/>
  <c r="F67" i="4"/>
  <c r="F66" i="4"/>
  <c r="E65" i="4"/>
  <c r="D61" i="1" s="1"/>
  <c r="D65" i="4"/>
  <c r="F65" i="4" s="1"/>
  <c r="F64" i="4"/>
  <c r="F63" i="4"/>
  <c r="E62" i="4"/>
  <c r="D62" i="4"/>
  <c r="F62" i="4" s="1"/>
  <c r="F61" i="4"/>
  <c r="F60" i="4"/>
  <c r="F59" i="4"/>
  <c r="E59" i="4"/>
  <c r="D55" i="1" s="1"/>
  <c r="D59" i="4"/>
  <c r="F58" i="4"/>
  <c r="F57" i="4"/>
  <c r="F56" i="4"/>
  <c r="F55" i="4"/>
  <c r="E54" i="4"/>
  <c r="D50" i="1" s="1"/>
  <c r="G50" i="1" s="1"/>
  <c r="D54" i="4"/>
  <c r="F53" i="4"/>
  <c r="F52" i="4"/>
  <c r="F51" i="4"/>
  <c r="E51" i="4"/>
  <c r="D51" i="4"/>
  <c r="F49" i="4"/>
  <c r="F48" i="4"/>
  <c r="F47" i="4"/>
  <c r="F46" i="4"/>
  <c r="E45" i="4"/>
  <c r="E44" i="4" s="1"/>
  <c r="D40" i="1" s="1"/>
  <c r="D45" i="4"/>
  <c r="F43" i="4"/>
  <c r="F42" i="4"/>
  <c r="F41" i="4"/>
  <c r="E40" i="4"/>
  <c r="D36" i="1" s="1"/>
  <c r="D40" i="4"/>
  <c r="F40" i="4" s="1"/>
  <c r="F39" i="4"/>
  <c r="F38" i="4"/>
  <c r="F37" i="4"/>
  <c r="E37" i="4"/>
  <c r="D33" i="1" s="1"/>
  <c r="D37" i="4"/>
  <c r="F36" i="4"/>
  <c r="F35" i="4"/>
  <c r="F34" i="4"/>
  <c r="F33" i="4"/>
  <c r="F32" i="4"/>
  <c r="F31" i="4"/>
  <c r="F30" i="4"/>
  <c r="E29" i="4"/>
  <c r="D29" i="4"/>
  <c r="F29" i="4" s="1"/>
  <c r="F28" i="4"/>
  <c r="F27" i="4"/>
  <c r="F26" i="4"/>
  <c r="F25" i="4"/>
  <c r="F24" i="4"/>
  <c r="E23" i="4"/>
  <c r="D19" i="1" s="1"/>
  <c r="D23" i="4"/>
  <c r="F23" i="4" s="1"/>
  <c r="F22" i="4"/>
  <c r="F21" i="4"/>
  <c r="F20" i="4"/>
  <c r="F19" i="4"/>
  <c r="F18" i="4"/>
  <c r="E17" i="4"/>
  <c r="D13" i="1" s="1"/>
  <c r="D17" i="4"/>
  <c r="F17" i="4" s="1"/>
  <c r="F16" i="4"/>
  <c r="F15" i="4"/>
  <c r="F14" i="4"/>
  <c r="F13" i="4"/>
  <c r="F12" i="4"/>
  <c r="F11" i="4"/>
  <c r="F10" i="4"/>
  <c r="F9" i="4"/>
  <c r="F8" i="4"/>
  <c r="E8" i="4"/>
  <c r="D4" i="1" s="1"/>
  <c r="D8" i="4"/>
  <c r="G36" i="3"/>
  <c r="B36" i="3"/>
  <c r="G35" i="3"/>
  <c r="B35" i="3"/>
  <c r="G34" i="3"/>
  <c r="B34" i="3"/>
  <c r="I33" i="3"/>
  <c r="G33" i="3"/>
  <c r="B33" i="3"/>
  <c r="H32" i="3"/>
  <c r="G32" i="3"/>
  <c r="B32" i="3"/>
  <c r="H31" i="3"/>
  <c r="G31" i="3"/>
  <c r="B31" i="3"/>
  <c r="G30" i="3"/>
  <c r="B30" i="3"/>
  <c r="G29" i="3"/>
  <c r="B29" i="3"/>
  <c r="G28" i="3"/>
  <c r="B28" i="3"/>
  <c r="I27" i="3"/>
  <c r="G27" i="3"/>
  <c r="B27" i="3"/>
  <c r="I26" i="3"/>
  <c r="H26" i="3"/>
  <c r="G26" i="3"/>
  <c r="B26" i="3"/>
  <c r="G25" i="3"/>
  <c r="B25" i="3"/>
  <c r="I24" i="3"/>
  <c r="G24" i="3"/>
  <c r="B24" i="3"/>
  <c r="G23" i="3"/>
  <c r="B23" i="3"/>
  <c r="G22" i="3"/>
  <c r="B22" i="3"/>
  <c r="G21" i="3"/>
  <c r="B21" i="3"/>
  <c r="G20" i="3"/>
  <c r="B20" i="3"/>
  <c r="G19" i="3"/>
  <c r="B19" i="3"/>
  <c r="G18" i="3"/>
  <c r="B18" i="3"/>
  <c r="G17" i="3"/>
  <c r="B17" i="3"/>
  <c r="G16" i="3"/>
  <c r="B16" i="3"/>
  <c r="H10" i="3" a="1"/>
  <c r="H10" i="3" s="1"/>
  <c r="L3" i="9" s="1"/>
  <c r="H1580" i="1"/>
  <c r="G1580" i="1"/>
  <c r="C1580" i="1"/>
  <c r="C1579" i="1"/>
  <c r="G1579" i="1" s="1"/>
  <c r="C1578" i="1"/>
  <c r="H1578" i="1" s="1"/>
  <c r="C1577" i="1"/>
  <c r="G1577" i="1" s="1"/>
  <c r="C1576" i="1"/>
  <c r="G1576" i="1" s="1"/>
  <c r="C1575" i="1"/>
  <c r="H1575" i="1" s="1"/>
  <c r="C1574" i="1"/>
  <c r="H1574" i="1" s="1"/>
  <c r="C1573" i="1"/>
  <c r="G1573" i="1" s="1"/>
  <c r="H1572" i="1"/>
  <c r="G1572" i="1"/>
  <c r="C1572" i="1"/>
  <c r="H1571" i="1"/>
  <c r="C1571" i="1"/>
  <c r="G1571" i="1" s="1"/>
  <c r="G1570" i="1"/>
  <c r="C1570" i="1"/>
  <c r="H1570" i="1" s="1"/>
  <c r="C1569" i="1"/>
  <c r="G1569" i="1" s="1"/>
  <c r="H1568" i="1"/>
  <c r="G1568" i="1"/>
  <c r="C1568" i="1"/>
  <c r="C1567" i="1"/>
  <c r="H1567" i="1" s="1"/>
  <c r="C1566" i="1"/>
  <c r="H1566" i="1" s="1"/>
  <c r="C1565" i="1"/>
  <c r="G1565" i="1" s="1"/>
  <c r="H1564" i="1"/>
  <c r="G1564" i="1"/>
  <c r="C1564" i="1"/>
  <c r="H1563" i="1"/>
  <c r="C1563" i="1"/>
  <c r="G1563" i="1" s="1"/>
  <c r="G1562" i="1"/>
  <c r="C1562" i="1"/>
  <c r="H1562" i="1" s="1"/>
  <c r="C1561" i="1"/>
  <c r="G1561" i="1" s="1"/>
  <c r="H1560" i="1"/>
  <c r="G1560" i="1"/>
  <c r="C1560" i="1"/>
  <c r="C1559" i="1"/>
  <c r="H1559" i="1" s="1"/>
  <c r="C1558" i="1"/>
  <c r="H1558" i="1" s="1"/>
  <c r="C1557" i="1"/>
  <c r="G1557" i="1" s="1"/>
  <c r="H1556" i="1"/>
  <c r="G1556" i="1"/>
  <c r="C1556" i="1"/>
  <c r="H1555" i="1"/>
  <c r="C1555" i="1"/>
  <c r="G1555" i="1" s="1"/>
  <c r="G1554" i="1"/>
  <c r="C1554" i="1"/>
  <c r="H1554" i="1" s="1"/>
  <c r="C1553" i="1"/>
  <c r="G1553" i="1" s="1"/>
  <c r="H1552" i="1"/>
  <c r="G1552" i="1"/>
  <c r="C1552" i="1"/>
  <c r="C1551" i="1"/>
  <c r="H1551" i="1" s="1"/>
  <c r="C1550" i="1"/>
  <c r="H1550" i="1" s="1"/>
  <c r="C1549" i="1"/>
  <c r="G1549" i="1" s="1"/>
  <c r="H1548" i="1"/>
  <c r="G1548" i="1"/>
  <c r="C1548" i="1"/>
  <c r="H1547" i="1"/>
  <c r="C1547" i="1"/>
  <c r="G1547" i="1" s="1"/>
  <c r="G1546" i="1"/>
  <c r="C1546" i="1"/>
  <c r="H1546" i="1" s="1"/>
  <c r="C1545" i="1"/>
  <c r="G1545" i="1" s="1"/>
  <c r="H1544" i="1"/>
  <c r="G1544" i="1"/>
  <c r="C1544" i="1"/>
  <c r="C1543" i="1"/>
  <c r="H1543" i="1" s="1"/>
  <c r="C1542" i="1"/>
  <c r="H1542" i="1" s="1"/>
  <c r="C1541" i="1"/>
  <c r="G1541" i="1" s="1"/>
  <c r="H1540" i="1"/>
  <c r="G1540" i="1"/>
  <c r="C1540" i="1"/>
  <c r="H1539" i="1"/>
  <c r="C1539" i="1"/>
  <c r="G1539" i="1" s="1"/>
  <c r="G1538" i="1"/>
  <c r="C1538" i="1"/>
  <c r="H1538" i="1" s="1"/>
  <c r="C1537" i="1"/>
  <c r="G1537" i="1" s="1"/>
  <c r="H1536" i="1"/>
  <c r="G1536" i="1"/>
  <c r="C1536" i="1"/>
  <c r="C1535" i="1"/>
  <c r="H1535" i="1" s="1"/>
  <c r="C1534" i="1"/>
  <c r="H1534" i="1" s="1"/>
  <c r="C1533" i="1"/>
  <c r="G1533" i="1" s="1"/>
  <c r="H1532" i="1"/>
  <c r="G1532" i="1"/>
  <c r="C1532" i="1"/>
  <c r="H1531" i="1"/>
  <c r="C1531" i="1"/>
  <c r="G1531" i="1" s="1"/>
  <c r="G1530" i="1"/>
  <c r="C1530" i="1"/>
  <c r="H1530" i="1" s="1"/>
  <c r="C1529" i="1"/>
  <c r="G1529" i="1" s="1"/>
  <c r="H1528" i="1"/>
  <c r="G1528" i="1"/>
  <c r="C1528" i="1"/>
  <c r="C1527" i="1"/>
  <c r="H1527" i="1" s="1"/>
  <c r="C1526" i="1"/>
  <c r="H1526" i="1" s="1"/>
  <c r="C1525" i="1"/>
  <c r="G1525" i="1" s="1"/>
  <c r="H1524" i="1"/>
  <c r="G1524" i="1"/>
  <c r="C1524" i="1"/>
  <c r="H1523" i="1"/>
  <c r="C1523" i="1"/>
  <c r="G1523" i="1" s="1"/>
  <c r="G1522" i="1"/>
  <c r="C1522" i="1"/>
  <c r="H1522" i="1" s="1"/>
  <c r="C1521" i="1"/>
  <c r="G1521" i="1" s="1"/>
  <c r="H1520" i="1"/>
  <c r="G1520" i="1"/>
  <c r="C1520" i="1"/>
  <c r="C1519" i="1"/>
  <c r="H1519" i="1" s="1"/>
  <c r="H1516" i="1"/>
  <c r="G1516" i="1"/>
  <c r="C1516" i="1"/>
  <c r="H1515" i="1"/>
  <c r="C1515" i="1"/>
  <c r="G1515" i="1" s="1"/>
  <c r="C1514" i="1"/>
  <c r="H1514" i="1" s="1"/>
  <c r="C1513" i="1"/>
  <c r="G1513" i="1" s="1"/>
  <c r="H1512" i="1"/>
  <c r="G1512" i="1"/>
  <c r="C1512" i="1"/>
  <c r="C1511" i="1"/>
  <c r="H1511" i="1" s="1"/>
  <c r="C1510" i="1"/>
  <c r="H1510" i="1" s="1"/>
  <c r="H1509" i="1"/>
  <c r="C1509" i="1"/>
  <c r="G1509" i="1" s="1"/>
  <c r="H1508" i="1"/>
  <c r="G1508" i="1"/>
  <c r="C1508" i="1"/>
  <c r="H1507" i="1"/>
  <c r="C1507" i="1"/>
  <c r="G1507" i="1" s="1"/>
  <c r="C1506" i="1"/>
  <c r="H1506" i="1" s="1"/>
  <c r="C1505" i="1"/>
  <c r="G1505" i="1" s="1"/>
  <c r="H1504" i="1"/>
  <c r="G1504" i="1"/>
  <c r="C1504" i="1"/>
  <c r="C1503" i="1"/>
  <c r="H1503" i="1" s="1"/>
  <c r="C1502" i="1"/>
  <c r="H1502" i="1" s="1"/>
  <c r="H1501" i="1"/>
  <c r="C1501" i="1"/>
  <c r="G1501" i="1" s="1"/>
  <c r="H1500" i="1"/>
  <c r="G1500" i="1"/>
  <c r="C1500" i="1"/>
  <c r="C1498" i="1"/>
  <c r="H1498" i="1" s="1"/>
  <c r="C1497" i="1"/>
  <c r="G1497" i="1" s="1"/>
  <c r="H1496" i="1"/>
  <c r="G1496" i="1"/>
  <c r="C1496" i="1"/>
  <c r="C1495" i="1"/>
  <c r="H1495" i="1" s="1"/>
  <c r="C1494" i="1"/>
  <c r="H1494" i="1" s="1"/>
  <c r="H1493" i="1"/>
  <c r="C1493" i="1"/>
  <c r="G1493" i="1" s="1"/>
  <c r="C1492" i="1"/>
  <c r="H1492" i="1" s="1"/>
  <c r="C1491" i="1"/>
  <c r="G1491" i="1" s="1"/>
  <c r="C1490" i="1"/>
  <c r="H1490" i="1" s="1"/>
  <c r="C1489" i="1"/>
  <c r="G1489" i="1" s="1"/>
  <c r="H1488" i="1"/>
  <c r="G1488" i="1"/>
  <c r="C1488" i="1"/>
  <c r="C1487" i="1"/>
  <c r="H1487" i="1" s="1"/>
  <c r="C1486" i="1"/>
  <c r="H1486" i="1" s="1"/>
  <c r="C1485" i="1"/>
  <c r="G1485" i="1" s="1"/>
  <c r="C1484" i="1"/>
  <c r="H1484" i="1" s="1"/>
  <c r="C1482" i="1"/>
  <c r="H1482" i="1" s="1"/>
  <c r="H1480" i="1"/>
  <c r="G1480" i="1"/>
  <c r="C1480" i="1"/>
  <c r="H1479" i="1"/>
  <c r="I1479" i="1" s="1"/>
  <c r="D1479" i="1"/>
  <c r="C1479" i="1"/>
  <c r="G1479" i="1" s="1"/>
  <c r="J1478" i="1"/>
  <c r="H1478" i="1"/>
  <c r="D1478" i="1"/>
  <c r="G1478" i="1" s="1"/>
  <c r="I1478" i="1" s="1"/>
  <c r="C1478" i="1"/>
  <c r="D1477" i="1"/>
  <c r="C1477" i="1"/>
  <c r="G1476" i="1"/>
  <c r="D1476" i="1"/>
  <c r="C1476" i="1"/>
  <c r="D1475" i="1"/>
  <c r="H1475" i="1" s="1"/>
  <c r="C1475" i="1"/>
  <c r="H1474" i="1"/>
  <c r="I1474" i="1" s="1"/>
  <c r="D1474" i="1"/>
  <c r="C1474" i="1"/>
  <c r="G1474" i="1" s="1"/>
  <c r="J1473" i="1"/>
  <c r="H1473" i="1"/>
  <c r="D1473" i="1"/>
  <c r="G1473" i="1" s="1"/>
  <c r="I1473" i="1" s="1"/>
  <c r="C1473" i="1"/>
  <c r="D1472" i="1"/>
  <c r="C1472" i="1"/>
  <c r="D1471" i="1"/>
  <c r="C1471" i="1"/>
  <c r="G1470" i="1"/>
  <c r="D1470" i="1"/>
  <c r="H1470" i="1" s="1"/>
  <c r="C1470" i="1"/>
  <c r="D1469" i="1"/>
  <c r="H1469" i="1" s="1"/>
  <c r="C1469" i="1"/>
  <c r="H1468" i="1"/>
  <c r="I1468" i="1" s="1"/>
  <c r="D1468" i="1"/>
  <c r="C1468" i="1"/>
  <c r="G1468" i="1" s="1"/>
  <c r="D1467" i="1"/>
  <c r="G1467" i="1" s="1"/>
  <c r="C1467" i="1"/>
  <c r="D1466" i="1"/>
  <c r="C1466" i="1"/>
  <c r="D1465" i="1"/>
  <c r="C1465" i="1"/>
  <c r="I1464" i="1"/>
  <c r="H1464" i="1"/>
  <c r="D1464" i="1"/>
  <c r="C1464" i="1"/>
  <c r="G1464" i="1" s="1"/>
  <c r="J1463" i="1"/>
  <c r="H1463" i="1"/>
  <c r="D1463" i="1"/>
  <c r="G1463" i="1" s="1"/>
  <c r="I1463" i="1" s="1"/>
  <c r="C1463" i="1"/>
  <c r="J1462" i="1"/>
  <c r="D1462" i="1"/>
  <c r="C1462" i="1"/>
  <c r="D1461" i="1"/>
  <c r="C1461" i="1"/>
  <c r="D1460" i="1"/>
  <c r="C1460" i="1"/>
  <c r="H1459" i="1"/>
  <c r="D1459" i="1"/>
  <c r="C1459" i="1"/>
  <c r="J1458" i="1"/>
  <c r="H1458" i="1"/>
  <c r="G1458" i="1"/>
  <c r="D1458" i="1"/>
  <c r="C1458" i="1"/>
  <c r="J1457" i="1"/>
  <c r="D1457" i="1"/>
  <c r="C1457" i="1"/>
  <c r="J1456" i="1"/>
  <c r="D1456" i="1"/>
  <c r="C1456" i="1"/>
  <c r="D1455" i="1"/>
  <c r="H1455" i="1" s="1"/>
  <c r="C1455" i="1"/>
  <c r="D1454" i="1"/>
  <c r="C1454" i="1"/>
  <c r="C1453" i="1"/>
  <c r="J1452" i="1"/>
  <c r="G1452" i="1"/>
  <c r="I1452" i="1" s="1"/>
  <c r="D1452" i="1"/>
  <c r="H1452" i="1" s="1"/>
  <c r="C1452" i="1"/>
  <c r="H1451" i="1"/>
  <c r="D1451" i="1"/>
  <c r="C1451" i="1"/>
  <c r="J1450" i="1"/>
  <c r="H1450" i="1"/>
  <c r="G1450" i="1"/>
  <c r="D1450" i="1"/>
  <c r="C1450" i="1"/>
  <c r="J1449" i="1"/>
  <c r="D1449" i="1"/>
  <c r="C1449" i="1"/>
  <c r="J1448" i="1"/>
  <c r="D1448" i="1"/>
  <c r="H1448" i="1" s="1"/>
  <c r="C1448" i="1"/>
  <c r="D1447" i="1"/>
  <c r="H1447" i="1" s="1"/>
  <c r="C1447" i="1"/>
  <c r="J1446" i="1"/>
  <c r="H1446" i="1"/>
  <c r="G1446" i="1"/>
  <c r="I1446" i="1" s="1"/>
  <c r="D1446" i="1"/>
  <c r="C1446" i="1"/>
  <c r="D1445" i="1"/>
  <c r="C1445" i="1"/>
  <c r="G1445" i="1" s="1"/>
  <c r="D1444" i="1"/>
  <c r="C1444" i="1"/>
  <c r="H1444" i="1" s="1"/>
  <c r="H1443" i="1"/>
  <c r="G1443" i="1"/>
  <c r="I1443" i="1" s="1"/>
  <c r="D1443" i="1"/>
  <c r="C1443" i="1"/>
  <c r="J1443" i="1" s="1"/>
  <c r="G1442" i="1"/>
  <c r="I1442" i="1" s="1"/>
  <c r="D1442" i="1"/>
  <c r="C1442" i="1"/>
  <c r="H1442" i="1" s="1"/>
  <c r="H1441" i="1"/>
  <c r="D1441" i="1"/>
  <c r="C1441" i="1"/>
  <c r="D1440" i="1"/>
  <c r="J1440" i="1" s="1"/>
  <c r="C1440" i="1"/>
  <c r="H1439" i="1"/>
  <c r="G1439" i="1"/>
  <c r="I1439" i="1" s="1"/>
  <c r="D1439" i="1"/>
  <c r="C1439" i="1"/>
  <c r="J1439" i="1" s="1"/>
  <c r="H1438" i="1"/>
  <c r="G1438" i="1"/>
  <c r="D1438" i="1"/>
  <c r="C1438" i="1"/>
  <c r="H1437" i="1"/>
  <c r="G1437" i="1"/>
  <c r="D1437" i="1"/>
  <c r="C1437" i="1"/>
  <c r="H1434" i="1"/>
  <c r="D1434" i="1"/>
  <c r="C1434" i="1"/>
  <c r="G1434" i="1" s="1"/>
  <c r="D1433" i="1"/>
  <c r="C1433" i="1"/>
  <c r="G1433" i="1" s="1"/>
  <c r="D1432" i="1"/>
  <c r="C1432" i="1"/>
  <c r="G1432" i="1" s="1"/>
  <c r="H1431" i="1"/>
  <c r="D1431" i="1"/>
  <c r="C1431" i="1"/>
  <c r="G1431" i="1" s="1"/>
  <c r="H1430" i="1"/>
  <c r="D1430" i="1"/>
  <c r="C1430" i="1"/>
  <c r="G1430" i="1" s="1"/>
  <c r="D1429" i="1"/>
  <c r="C1429" i="1"/>
  <c r="G1429" i="1" s="1"/>
  <c r="D1428" i="1"/>
  <c r="C1428" i="1"/>
  <c r="G1428" i="1" s="1"/>
  <c r="H1427" i="1"/>
  <c r="D1427" i="1"/>
  <c r="C1427" i="1"/>
  <c r="G1427" i="1" s="1"/>
  <c r="H1426" i="1"/>
  <c r="D1426" i="1"/>
  <c r="C1426" i="1"/>
  <c r="G1426" i="1" s="1"/>
  <c r="D1425" i="1"/>
  <c r="C1425" i="1"/>
  <c r="G1425" i="1" s="1"/>
  <c r="D1424" i="1"/>
  <c r="C1424" i="1"/>
  <c r="G1424" i="1" s="1"/>
  <c r="D1423" i="1"/>
  <c r="H1422" i="1"/>
  <c r="D1422" i="1"/>
  <c r="C1422" i="1"/>
  <c r="G1422" i="1" s="1"/>
  <c r="D1421" i="1"/>
  <c r="C1421" i="1"/>
  <c r="G1421" i="1" s="1"/>
  <c r="D1420" i="1"/>
  <c r="C1420" i="1"/>
  <c r="G1420" i="1" s="1"/>
  <c r="H1419" i="1"/>
  <c r="D1419" i="1"/>
  <c r="C1419" i="1"/>
  <c r="G1419" i="1" s="1"/>
  <c r="H1418" i="1"/>
  <c r="D1418" i="1"/>
  <c r="C1418" i="1"/>
  <c r="G1418" i="1" s="1"/>
  <c r="D1417" i="1"/>
  <c r="C1417" i="1"/>
  <c r="G1417" i="1" s="1"/>
  <c r="D1416" i="1"/>
  <c r="C1416" i="1"/>
  <c r="G1416" i="1" s="1"/>
  <c r="H1415" i="1"/>
  <c r="D1415" i="1"/>
  <c r="C1415" i="1"/>
  <c r="G1415" i="1" s="1"/>
  <c r="H1414" i="1"/>
  <c r="D1414" i="1"/>
  <c r="C1414" i="1"/>
  <c r="G1414" i="1" s="1"/>
  <c r="D1413" i="1"/>
  <c r="C1413" i="1"/>
  <c r="G1413" i="1" s="1"/>
  <c r="D1412" i="1"/>
  <c r="C1412" i="1"/>
  <c r="G1412" i="1" s="1"/>
  <c r="H1411" i="1"/>
  <c r="D1411" i="1"/>
  <c r="C1411" i="1"/>
  <c r="G1411" i="1" s="1"/>
  <c r="H1410" i="1"/>
  <c r="D1410" i="1"/>
  <c r="C1410" i="1"/>
  <c r="G1410" i="1" s="1"/>
  <c r="D1409" i="1"/>
  <c r="C1409" i="1"/>
  <c r="G1409" i="1" s="1"/>
  <c r="D1408" i="1"/>
  <c r="C1408" i="1"/>
  <c r="G1408" i="1" s="1"/>
  <c r="H1407" i="1"/>
  <c r="D1407" i="1"/>
  <c r="C1407" i="1"/>
  <c r="G1407" i="1" s="1"/>
  <c r="H1406" i="1"/>
  <c r="D1406" i="1"/>
  <c r="C1406" i="1"/>
  <c r="G1406" i="1" s="1"/>
  <c r="D1405" i="1"/>
  <c r="C1405" i="1"/>
  <c r="G1405" i="1" s="1"/>
  <c r="D1404" i="1"/>
  <c r="C1404" i="1"/>
  <c r="G1404" i="1" s="1"/>
  <c r="H1403" i="1"/>
  <c r="D1403" i="1"/>
  <c r="C1403" i="1"/>
  <c r="G1403" i="1" s="1"/>
  <c r="H1402" i="1"/>
  <c r="D1402" i="1"/>
  <c r="C1402" i="1"/>
  <c r="G1402" i="1" s="1"/>
  <c r="D1401" i="1"/>
  <c r="C1401" i="1"/>
  <c r="G1401" i="1" s="1"/>
  <c r="D1400" i="1"/>
  <c r="C1400" i="1"/>
  <c r="G1400" i="1" s="1"/>
  <c r="H1399" i="1"/>
  <c r="D1399" i="1"/>
  <c r="C1399" i="1"/>
  <c r="G1399" i="1" s="1"/>
  <c r="H1398" i="1"/>
  <c r="D1398" i="1"/>
  <c r="C1398" i="1"/>
  <c r="G1398" i="1" s="1"/>
  <c r="D1397" i="1"/>
  <c r="C1397" i="1"/>
  <c r="G1397" i="1" s="1"/>
  <c r="D1396" i="1"/>
  <c r="C1396" i="1"/>
  <c r="G1396" i="1" s="1"/>
  <c r="H1395" i="1"/>
  <c r="D1395" i="1"/>
  <c r="C1395" i="1"/>
  <c r="G1395" i="1" s="1"/>
  <c r="H1394" i="1"/>
  <c r="D1394" i="1"/>
  <c r="C1394" i="1"/>
  <c r="D1393" i="1"/>
  <c r="C1393" i="1"/>
  <c r="G1393" i="1" s="1"/>
  <c r="D1392" i="1"/>
  <c r="C1392" i="1"/>
  <c r="G1392" i="1" s="1"/>
  <c r="H1391" i="1"/>
  <c r="D1391" i="1"/>
  <c r="C1391" i="1"/>
  <c r="G1391" i="1" s="1"/>
  <c r="H1390" i="1"/>
  <c r="D1390" i="1"/>
  <c r="C1390" i="1"/>
  <c r="G1390" i="1" s="1"/>
  <c r="D1389" i="1"/>
  <c r="C1389" i="1"/>
  <c r="G1389" i="1" s="1"/>
  <c r="D1388" i="1"/>
  <c r="C1388" i="1"/>
  <c r="G1388" i="1" s="1"/>
  <c r="H1387" i="1"/>
  <c r="D1387" i="1"/>
  <c r="C1387" i="1"/>
  <c r="G1387" i="1" s="1"/>
  <c r="H1386" i="1"/>
  <c r="D1386" i="1"/>
  <c r="C1386" i="1"/>
  <c r="G1386" i="1" s="1"/>
  <c r="D1385" i="1"/>
  <c r="C1385" i="1"/>
  <c r="G1385" i="1" s="1"/>
  <c r="D1384" i="1"/>
  <c r="C1384" i="1"/>
  <c r="G1384" i="1" s="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G1328" i="1"/>
  <c r="D1328" i="1"/>
  <c r="C1328" i="1"/>
  <c r="H1328" i="1" s="1"/>
  <c r="G1327" i="1"/>
  <c r="D1327" i="1"/>
  <c r="C1327" i="1"/>
  <c r="H1327" i="1" s="1"/>
  <c r="D1326" i="1"/>
  <c r="C1326" i="1"/>
  <c r="H1326" i="1" s="1"/>
  <c r="D1325" i="1"/>
  <c r="C1325" i="1"/>
  <c r="H1325" i="1" s="1"/>
  <c r="G1324" i="1"/>
  <c r="D1324" i="1"/>
  <c r="C1324" i="1"/>
  <c r="H1324" i="1" s="1"/>
  <c r="G1323" i="1"/>
  <c r="D1323" i="1"/>
  <c r="C1323" i="1"/>
  <c r="H1323" i="1" s="1"/>
  <c r="D1322" i="1"/>
  <c r="C1322" i="1"/>
  <c r="H1322" i="1" s="1"/>
  <c r="D1321" i="1"/>
  <c r="C1321" i="1"/>
  <c r="H1321" i="1" s="1"/>
  <c r="G1320" i="1"/>
  <c r="D1320" i="1"/>
  <c r="C1320" i="1"/>
  <c r="H1320" i="1" s="1"/>
  <c r="G1319" i="1"/>
  <c r="D1319" i="1"/>
  <c r="C1319" i="1"/>
  <c r="H1319" i="1" s="1"/>
  <c r="D1318" i="1"/>
  <c r="C1318" i="1"/>
  <c r="H1318" i="1" s="1"/>
  <c r="D1317" i="1"/>
  <c r="C1317" i="1"/>
  <c r="H1317" i="1" s="1"/>
  <c r="G1316" i="1"/>
  <c r="D1316" i="1"/>
  <c r="C1316" i="1"/>
  <c r="H1316" i="1" s="1"/>
  <c r="G1315" i="1"/>
  <c r="D1315" i="1"/>
  <c r="C1315" i="1"/>
  <c r="H1315" i="1" s="1"/>
  <c r="D1314" i="1"/>
  <c r="C1314" i="1"/>
  <c r="H1314" i="1" s="1"/>
  <c r="D1313" i="1"/>
  <c r="C1313" i="1"/>
  <c r="H1313" i="1" s="1"/>
  <c r="G1312" i="1"/>
  <c r="D1312" i="1"/>
  <c r="C1312" i="1"/>
  <c r="H1312" i="1" s="1"/>
  <c r="G1311" i="1"/>
  <c r="D1311" i="1"/>
  <c r="C1311" i="1"/>
  <c r="H1311" i="1" s="1"/>
  <c r="D1310" i="1"/>
  <c r="C1310" i="1"/>
  <c r="H1310" i="1" s="1"/>
  <c r="D1309" i="1"/>
  <c r="C1309" i="1"/>
  <c r="H1309" i="1" s="1"/>
  <c r="G1308" i="1"/>
  <c r="D1308" i="1"/>
  <c r="C1308" i="1"/>
  <c r="H1308" i="1" s="1"/>
  <c r="G1307" i="1"/>
  <c r="D1307" i="1"/>
  <c r="C1307" i="1"/>
  <c r="H1307" i="1" s="1"/>
  <c r="D1306" i="1"/>
  <c r="C1306" i="1"/>
  <c r="H1306" i="1" s="1"/>
  <c r="D1305" i="1"/>
  <c r="C1305" i="1"/>
  <c r="H1305" i="1" s="1"/>
  <c r="G1304" i="1"/>
  <c r="D1304" i="1"/>
  <c r="C1304" i="1"/>
  <c r="H1304" i="1" s="1"/>
  <c r="G1303" i="1"/>
  <c r="D1303" i="1"/>
  <c r="C1303" i="1"/>
  <c r="H1303" i="1" s="1"/>
  <c r="D1302" i="1"/>
  <c r="C1302" i="1"/>
  <c r="H1302" i="1" s="1"/>
  <c r="D1301" i="1"/>
  <c r="C1301" i="1"/>
  <c r="H1301" i="1" s="1"/>
  <c r="G1300" i="1"/>
  <c r="D1300" i="1"/>
  <c r="C1300" i="1"/>
  <c r="H1300" i="1" s="1"/>
  <c r="H1299" i="1"/>
  <c r="G1299" i="1"/>
  <c r="D1299" i="1"/>
  <c r="C1299" i="1"/>
  <c r="D1298" i="1"/>
  <c r="H1298" i="1" s="1"/>
  <c r="C1298" i="1"/>
  <c r="H1297" i="1"/>
  <c r="G1297" i="1"/>
  <c r="D1297" i="1"/>
  <c r="C1297" i="1"/>
  <c r="D1296" i="1"/>
  <c r="H1296" i="1" s="1"/>
  <c r="C1296" i="1"/>
  <c r="D1295" i="1"/>
  <c r="H1295" i="1" s="1"/>
  <c r="C1295" i="1"/>
  <c r="H1294" i="1"/>
  <c r="D1294" i="1"/>
  <c r="G1294" i="1" s="1"/>
  <c r="C1294" i="1"/>
  <c r="D1293" i="1"/>
  <c r="H1293" i="1" s="1"/>
  <c r="C1293" i="1"/>
  <c r="H1292" i="1"/>
  <c r="G1292" i="1"/>
  <c r="D1292" i="1"/>
  <c r="C1292" i="1"/>
  <c r="H1291" i="1"/>
  <c r="G1291" i="1"/>
  <c r="D1291" i="1"/>
  <c r="C1291" i="1"/>
  <c r="H1290" i="1"/>
  <c r="D1290" i="1"/>
  <c r="G1290" i="1" s="1"/>
  <c r="C1290" i="1"/>
  <c r="H1289" i="1"/>
  <c r="G1289" i="1"/>
  <c r="D1289" i="1"/>
  <c r="C1289" i="1"/>
  <c r="H1288" i="1"/>
  <c r="D1288" i="1"/>
  <c r="G1288" i="1" s="1"/>
  <c r="C1288" i="1"/>
  <c r="H1287" i="1"/>
  <c r="G1287" i="1"/>
  <c r="D1287" i="1"/>
  <c r="C1287" i="1"/>
  <c r="H1286" i="1"/>
  <c r="G1286" i="1"/>
  <c r="D1286" i="1"/>
  <c r="C1286" i="1"/>
  <c r="H1285" i="1"/>
  <c r="G1285" i="1"/>
  <c r="D1285" i="1"/>
  <c r="C1285" i="1"/>
  <c r="G1284" i="1"/>
  <c r="D1284" i="1"/>
  <c r="H1284" i="1" s="1"/>
  <c r="C1284" i="1"/>
  <c r="H1283" i="1"/>
  <c r="G1283" i="1"/>
  <c r="D1283" i="1"/>
  <c r="C1283" i="1"/>
  <c r="H1282" i="1"/>
  <c r="D1282" i="1"/>
  <c r="G1282" i="1" s="1"/>
  <c r="C1282" i="1"/>
  <c r="D1281" i="1"/>
  <c r="H1281" i="1" s="1"/>
  <c r="C1281" i="1"/>
  <c r="H1280" i="1"/>
  <c r="G1280" i="1"/>
  <c r="D1280" i="1"/>
  <c r="C1280" i="1"/>
  <c r="H1279" i="1"/>
  <c r="G1279" i="1"/>
  <c r="D1279" i="1"/>
  <c r="C1279" i="1"/>
  <c r="H1278" i="1"/>
  <c r="G1278" i="1"/>
  <c r="D1278" i="1"/>
  <c r="C1278" i="1"/>
  <c r="H1277" i="1"/>
  <c r="G1277" i="1"/>
  <c r="D1277" i="1"/>
  <c r="C1277" i="1"/>
  <c r="H1276" i="1"/>
  <c r="D1276" i="1"/>
  <c r="G1276" i="1" s="1"/>
  <c r="C1276" i="1"/>
  <c r="H1275" i="1"/>
  <c r="G1275" i="1"/>
  <c r="D1275" i="1"/>
  <c r="C1275" i="1"/>
  <c r="H1274" i="1"/>
  <c r="G1274" i="1"/>
  <c r="D1274" i="1"/>
  <c r="C1274" i="1"/>
  <c r="H1273" i="1"/>
  <c r="G1273" i="1"/>
  <c r="D1273" i="1"/>
  <c r="C1273" i="1"/>
  <c r="H1272" i="1"/>
  <c r="D1272" i="1"/>
  <c r="G1272" i="1" s="1"/>
  <c r="C1272" i="1"/>
  <c r="H1271" i="1"/>
  <c r="D1271" i="1"/>
  <c r="G1271" i="1" s="1"/>
  <c r="C1271" i="1"/>
  <c r="H1270" i="1"/>
  <c r="D1270" i="1"/>
  <c r="G1270" i="1" s="1"/>
  <c r="C1270" i="1"/>
  <c r="D1269" i="1"/>
  <c r="H1269" i="1" s="1"/>
  <c r="C1269" i="1"/>
  <c r="D1268" i="1"/>
  <c r="H1268" i="1" s="1"/>
  <c r="C1268" i="1"/>
  <c r="H1267" i="1"/>
  <c r="D1267" i="1"/>
  <c r="G1267" i="1" s="1"/>
  <c r="C1267" i="1"/>
  <c r="D1266" i="1"/>
  <c r="H1266" i="1" s="1"/>
  <c r="C1266" i="1"/>
  <c r="G1265" i="1"/>
  <c r="D1265" i="1"/>
  <c r="H1265" i="1" s="1"/>
  <c r="C1265" i="1"/>
  <c r="D1264" i="1"/>
  <c r="H1264" i="1" s="1"/>
  <c r="C1264" i="1"/>
  <c r="H1263" i="1"/>
  <c r="D1263" i="1"/>
  <c r="G1263" i="1" s="1"/>
  <c r="C1263" i="1"/>
  <c r="H1262" i="1"/>
  <c r="G1262" i="1"/>
  <c r="D1262" i="1"/>
  <c r="C1262" i="1"/>
  <c r="H1261" i="1"/>
  <c r="G1261" i="1"/>
  <c r="D1261" i="1"/>
  <c r="C1261" i="1"/>
  <c r="H1260" i="1"/>
  <c r="G1260" i="1"/>
  <c r="D1260" i="1"/>
  <c r="C1260" i="1"/>
  <c r="H1259" i="1"/>
  <c r="D1259" i="1"/>
  <c r="G1259" i="1" s="1"/>
  <c r="C1259" i="1"/>
  <c r="H1258" i="1"/>
  <c r="D1258" i="1"/>
  <c r="G1258" i="1" s="1"/>
  <c r="C1258" i="1"/>
  <c r="G1257" i="1"/>
  <c r="D1257" i="1"/>
  <c r="H1257" i="1" s="1"/>
  <c r="C1257" i="1"/>
  <c r="H1256" i="1"/>
  <c r="G1256" i="1"/>
  <c r="D1256" i="1"/>
  <c r="C1256" i="1"/>
  <c r="D1255" i="1"/>
  <c r="H1255" i="1" s="1"/>
  <c r="C1255" i="1"/>
  <c r="H1254" i="1"/>
  <c r="G1254" i="1"/>
  <c r="D1254" i="1"/>
  <c r="C1254" i="1"/>
  <c r="H1253" i="1"/>
  <c r="D1253" i="1"/>
  <c r="G1253" i="1" s="1"/>
  <c r="C1253" i="1"/>
  <c r="H1252" i="1"/>
  <c r="D1252" i="1"/>
  <c r="G1252" i="1" s="1"/>
  <c r="C1252" i="1"/>
  <c r="H1251" i="1"/>
  <c r="G1251" i="1"/>
  <c r="D1251" i="1"/>
  <c r="C1251" i="1"/>
  <c r="H1250" i="1"/>
  <c r="D1250" i="1"/>
  <c r="G1250" i="1" s="1"/>
  <c r="C1250" i="1"/>
  <c r="H1249" i="1"/>
  <c r="D1249" i="1"/>
  <c r="G1249" i="1" s="1"/>
  <c r="C1249" i="1"/>
  <c r="H1248" i="1"/>
  <c r="G1248" i="1"/>
  <c r="D1248" i="1"/>
  <c r="C1248" i="1"/>
  <c r="H1247" i="1"/>
  <c r="G1247" i="1"/>
  <c r="D1247" i="1"/>
  <c r="C1247" i="1"/>
  <c r="H1246" i="1"/>
  <c r="G1246" i="1"/>
  <c r="D1246" i="1"/>
  <c r="C1246" i="1"/>
  <c r="H1245" i="1"/>
  <c r="D1245" i="1"/>
  <c r="G1245" i="1" s="1"/>
  <c r="C1245" i="1"/>
  <c r="H1244" i="1"/>
  <c r="G1244" i="1"/>
  <c r="D1244" i="1"/>
  <c r="C1244" i="1"/>
  <c r="G1243" i="1"/>
  <c r="D1243" i="1"/>
  <c r="H1243" i="1" s="1"/>
  <c r="C1243" i="1"/>
  <c r="G1242" i="1"/>
  <c r="D1242" i="1"/>
  <c r="H1242" i="1" s="1"/>
  <c r="C1242" i="1"/>
  <c r="G1241" i="1"/>
  <c r="D1241" i="1"/>
  <c r="H1241" i="1" s="1"/>
  <c r="C1241" i="1"/>
  <c r="D1240" i="1"/>
  <c r="H1240" i="1" s="1"/>
  <c r="C1240" i="1"/>
  <c r="H1239" i="1"/>
  <c r="G1239" i="1"/>
  <c r="D1239" i="1"/>
  <c r="C1239" i="1"/>
  <c r="G1238" i="1"/>
  <c r="D1238" i="1"/>
  <c r="H1238" i="1" s="1"/>
  <c r="C1238" i="1"/>
  <c r="G1237" i="1"/>
  <c r="D1237" i="1"/>
  <c r="H1237" i="1" s="1"/>
  <c r="C1237" i="1"/>
  <c r="C1236" i="1"/>
  <c r="C1235" i="1"/>
  <c r="D1234" i="1"/>
  <c r="C1234" i="1"/>
  <c r="H1234" i="1" s="1"/>
  <c r="D1233" i="1"/>
  <c r="C1233" i="1"/>
  <c r="H1233" i="1" s="1"/>
  <c r="D1232" i="1"/>
  <c r="C1232" i="1"/>
  <c r="D1231" i="1"/>
  <c r="C1231" i="1"/>
  <c r="H1231" i="1" s="1"/>
  <c r="D1230" i="1"/>
  <c r="C1230" i="1"/>
  <c r="H1230" i="1" s="1"/>
  <c r="D1229" i="1"/>
  <c r="C1229" i="1"/>
  <c r="D1228" i="1"/>
  <c r="C1228" i="1"/>
  <c r="C1227" i="1"/>
  <c r="D1226" i="1"/>
  <c r="C1226" i="1"/>
  <c r="H1226" i="1" s="1"/>
  <c r="D1225" i="1"/>
  <c r="C1225" i="1"/>
  <c r="H1225" i="1" s="1"/>
  <c r="D1224" i="1"/>
  <c r="C1224" i="1"/>
  <c r="H1224" i="1" s="1"/>
  <c r="D1223" i="1"/>
  <c r="C1223" i="1"/>
  <c r="C1222" i="1"/>
  <c r="D1221" i="1"/>
  <c r="C1221" i="1"/>
  <c r="H1221" i="1" s="1"/>
  <c r="D1220" i="1"/>
  <c r="C1220" i="1"/>
  <c r="H1220" i="1" s="1"/>
  <c r="C1219" i="1"/>
  <c r="D1218" i="1"/>
  <c r="C1218" i="1"/>
  <c r="H1218" i="1" s="1"/>
  <c r="D1217" i="1"/>
  <c r="C1217" i="1"/>
  <c r="D1216" i="1"/>
  <c r="C1216" i="1"/>
  <c r="G1213" i="1"/>
  <c r="D1213" i="1"/>
  <c r="H1213" i="1" s="1"/>
  <c r="C1213" i="1"/>
  <c r="H1212" i="1"/>
  <c r="G1212" i="1"/>
  <c r="D1212" i="1"/>
  <c r="C1212" i="1"/>
  <c r="C1211" i="1"/>
  <c r="H1210" i="1"/>
  <c r="G1210" i="1"/>
  <c r="D1210" i="1"/>
  <c r="C1210" i="1"/>
  <c r="H1209" i="1"/>
  <c r="G1209" i="1"/>
  <c r="D1209" i="1"/>
  <c r="C1209" i="1"/>
  <c r="H1208" i="1"/>
  <c r="G1208" i="1"/>
  <c r="D1208" i="1"/>
  <c r="C1208" i="1"/>
  <c r="H1207" i="1"/>
  <c r="G1207" i="1"/>
  <c r="D1207" i="1"/>
  <c r="C1207" i="1"/>
  <c r="H1206" i="1"/>
  <c r="D1206" i="1"/>
  <c r="G1206" i="1" s="1"/>
  <c r="C1206" i="1"/>
  <c r="H1205" i="1"/>
  <c r="G1205" i="1"/>
  <c r="D1205" i="1"/>
  <c r="C1205" i="1"/>
  <c r="H1204" i="1"/>
  <c r="G1204" i="1"/>
  <c r="D1204" i="1"/>
  <c r="C1204" i="1"/>
  <c r="H1203" i="1"/>
  <c r="G1203" i="1"/>
  <c r="D1203" i="1"/>
  <c r="C1203" i="1"/>
  <c r="H1202" i="1"/>
  <c r="G1202" i="1"/>
  <c r="D1202" i="1"/>
  <c r="C1202" i="1"/>
  <c r="C1201" i="1"/>
  <c r="H1200" i="1"/>
  <c r="G1200" i="1"/>
  <c r="D1200" i="1"/>
  <c r="C1200" i="1"/>
  <c r="H1199" i="1"/>
  <c r="G1199" i="1"/>
  <c r="D1199" i="1"/>
  <c r="C1199" i="1"/>
  <c r="H1198" i="1"/>
  <c r="G1198" i="1"/>
  <c r="D1198" i="1"/>
  <c r="C1198" i="1"/>
  <c r="D1197" i="1"/>
  <c r="H1197" i="1" s="1"/>
  <c r="C1197" i="1"/>
  <c r="H1196" i="1"/>
  <c r="D1196" i="1"/>
  <c r="G1196" i="1" s="1"/>
  <c r="C1196" i="1"/>
  <c r="H1195" i="1"/>
  <c r="G1195" i="1"/>
  <c r="D1195" i="1"/>
  <c r="C1195" i="1"/>
  <c r="H1194" i="1"/>
  <c r="D1194" i="1"/>
  <c r="G1194" i="1" s="1"/>
  <c r="C1194" i="1"/>
  <c r="H1193" i="1"/>
  <c r="G1193" i="1"/>
  <c r="D1193" i="1"/>
  <c r="C1193" i="1"/>
  <c r="H1192" i="1"/>
  <c r="G1192" i="1"/>
  <c r="D1192" i="1"/>
  <c r="C1192" i="1"/>
  <c r="H1191" i="1"/>
  <c r="G1191" i="1"/>
  <c r="D1191" i="1"/>
  <c r="C1191" i="1"/>
  <c r="G1190" i="1"/>
  <c r="D1190" i="1"/>
  <c r="H1190" i="1" s="1"/>
  <c r="C1190" i="1"/>
  <c r="H1189" i="1"/>
  <c r="G1189" i="1"/>
  <c r="D1189" i="1"/>
  <c r="C1189" i="1"/>
  <c r="H1188" i="1"/>
  <c r="G1188" i="1"/>
  <c r="D1188" i="1"/>
  <c r="C1188" i="1"/>
  <c r="H1187" i="1"/>
  <c r="G1187" i="1"/>
  <c r="D1187" i="1"/>
  <c r="C1187" i="1"/>
  <c r="D1186" i="1"/>
  <c r="H1186" i="1" s="1"/>
  <c r="C1186" i="1"/>
  <c r="H1185" i="1"/>
  <c r="G1185" i="1"/>
  <c r="D1185" i="1"/>
  <c r="C1185" i="1"/>
  <c r="C1184" i="1"/>
  <c r="H1182" i="1"/>
  <c r="D1182" i="1"/>
  <c r="G1182" i="1" s="1"/>
  <c r="C1182" i="1"/>
  <c r="H1181" i="1"/>
  <c r="D1181" i="1"/>
  <c r="G1181" i="1" s="1"/>
  <c r="C1181" i="1"/>
  <c r="H1180" i="1"/>
  <c r="D1180" i="1"/>
  <c r="G1180" i="1" s="1"/>
  <c r="C1180" i="1"/>
  <c r="H1179" i="1"/>
  <c r="D1179" i="1"/>
  <c r="G1179" i="1" s="1"/>
  <c r="C1179" i="1"/>
  <c r="H1178" i="1"/>
  <c r="D1178" i="1"/>
  <c r="G1178" i="1" s="1"/>
  <c r="C1178" i="1"/>
  <c r="H1177" i="1"/>
  <c r="D1177" i="1"/>
  <c r="G1177" i="1" s="1"/>
  <c r="C1177" i="1"/>
  <c r="H1176" i="1"/>
  <c r="D1176" i="1"/>
  <c r="G1176" i="1" s="1"/>
  <c r="C1176" i="1"/>
  <c r="D1175" i="1"/>
  <c r="G1175" i="1" s="1"/>
  <c r="C1175" i="1"/>
  <c r="D1174" i="1"/>
  <c r="G1174" i="1" s="1"/>
  <c r="C1174" i="1"/>
  <c r="D1173" i="1"/>
  <c r="H1173" i="1" s="1"/>
  <c r="C1173" i="1"/>
  <c r="H1172" i="1"/>
  <c r="D1172" i="1"/>
  <c r="G1172" i="1" s="1"/>
  <c r="C1172" i="1"/>
  <c r="H1171" i="1"/>
  <c r="G1171" i="1"/>
  <c r="D1171" i="1"/>
  <c r="C1171" i="1"/>
  <c r="H1170" i="1"/>
  <c r="D1170" i="1"/>
  <c r="G1170" i="1" s="1"/>
  <c r="C1170" i="1"/>
  <c r="D1169" i="1"/>
  <c r="H1169" i="1" s="1"/>
  <c r="C1169" i="1"/>
  <c r="C1168" i="1"/>
  <c r="D1166" i="1"/>
  <c r="G1166" i="1" s="1"/>
  <c r="C1166" i="1"/>
  <c r="H1165" i="1"/>
  <c r="D1165" i="1"/>
  <c r="G1165" i="1" s="1"/>
  <c r="C1165" i="1"/>
  <c r="D1164" i="1"/>
  <c r="H1164" i="1" s="1"/>
  <c r="C1164" i="1"/>
  <c r="D1163" i="1"/>
  <c r="H1163" i="1" s="1"/>
  <c r="C1163" i="1"/>
  <c r="D1162" i="1"/>
  <c r="G1162" i="1" s="1"/>
  <c r="C1162" i="1"/>
  <c r="D1161" i="1"/>
  <c r="H1161" i="1" s="1"/>
  <c r="C1161" i="1"/>
  <c r="D1160" i="1"/>
  <c r="G1160" i="1" s="1"/>
  <c r="C1160" i="1"/>
  <c r="H1159" i="1"/>
  <c r="G1159" i="1"/>
  <c r="D1159" i="1"/>
  <c r="C1159" i="1"/>
  <c r="D1158" i="1"/>
  <c r="H1158" i="1" s="1"/>
  <c r="C1158" i="1"/>
  <c r="C1157" i="1"/>
  <c r="H1156" i="1"/>
  <c r="D1156" i="1"/>
  <c r="G1156" i="1" s="1"/>
  <c r="C1156" i="1"/>
  <c r="D1155" i="1"/>
  <c r="G1155" i="1" s="1"/>
  <c r="C1155" i="1"/>
  <c r="H1151" i="1"/>
  <c r="D1151" i="1"/>
  <c r="G1151" i="1" s="1"/>
  <c r="C1151" i="1"/>
  <c r="H1150" i="1"/>
  <c r="G1150" i="1"/>
  <c r="D1150" i="1"/>
  <c r="C1150" i="1"/>
  <c r="H1149" i="1"/>
  <c r="G1149" i="1"/>
  <c r="D1149" i="1"/>
  <c r="C1149" i="1"/>
  <c r="H1148" i="1"/>
  <c r="D1148" i="1"/>
  <c r="G1148" i="1" s="1"/>
  <c r="C1148" i="1"/>
  <c r="D1147" i="1"/>
  <c r="H1147" i="1" s="1"/>
  <c r="C1147" i="1"/>
  <c r="H1146" i="1"/>
  <c r="D1146" i="1"/>
  <c r="G1146" i="1" s="1"/>
  <c r="C1146" i="1"/>
  <c r="D1145" i="1"/>
  <c r="H1145" i="1" s="1"/>
  <c r="C1145" i="1"/>
  <c r="D1144" i="1"/>
  <c r="G1144" i="1" s="1"/>
  <c r="C1144" i="1"/>
  <c r="G1143" i="1"/>
  <c r="D1143" i="1"/>
  <c r="H1143" i="1" s="1"/>
  <c r="C1143" i="1"/>
  <c r="D1142" i="1"/>
  <c r="G1142" i="1" s="1"/>
  <c r="C1142" i="1"/>
  <c r="H1141" i="1"/>
  <c r="D1141" i="1"/>
  <c r="G1141" i="1" s="1"/>
  <c r="C1141" i="1"/>
  <c r="H1140" i="1"/>
  <c r="D1140" i="1"/>
  <c r="G1140" i="1" s="1"/>
  <c r="C1140" i="1"/>
  <c r="H1139" i="1"/>
  <c r="G1139" i="1"/>
  <c r="D1139" i="1"/>
  <c r="C1139" i="1"/>
  <c r="H1138" i="1"/>
  <c r="G1138" i="1"/>
  <c r="D1138" i="1"/>
  <c r="C1138" i="1"/>
  <c r="D1137" i="1"/>
  <c r="H1137" i="1" s="1"/>
  <c r="C1137" i="1"/>
  <c r="D1136" i="1"/>
  <c r="H1136" i="1" s="1"/>
  <c r="C1136" i="1"/>
  <c r="D1135" i="1"/>
  <c r="H1135" i="1" s="1"/>
  <c r="C1135" i="1"/>
  <c r="D1134" i="1"/>
  <c r="H1134" i="1" s="1"/>
  <c r="C1134" i="1"/>
  <c r="D1133" i="1"/>
  <c r="G1133" i="1" s="1"/>
  <c r="C1133" i="1"/>
  <c r="D1132" i="1"/>
  <c r="H1132" i="1" s="1"/>
  <c r="C1132" i="1"/>
  <c r="D1131" i="1"/>
  <c r="H1131" i="1" s="1"/>
  <c r="C1131" i="1"/>
  <c r="H1130" i="1"/>
  <c r="D1130" i="1"/>
  <c r="G1130" i="1" s="1"/>
  <c r="C1130" i="1"/>
  <c r="D1129" i="1"/>
  <c r="G1129" i="1" s="1"/>
  <c r="C1129" i="1"/>
  <c r="H1128" i="1"/>
  <c r="G1128" i="1"/>
  <c r="D1128" i="1"/>
  <c r="C1128" i="1"/>
  <c r="C1127" i="1"/>
  <c r="D1126" i="1"/>
  <c r="H1126" i="1" s="1"/>
  <c r="C1126" i="1"/>
  <c r="D1125" i="1"/>
  <c r="H1125" i="1" s="1"/>
  <c r="C1125" i="1"/>
  <c r="C1124" i="1"/>
  <c r="D1123" i="1"/>
  <c r="G1123" i="1" s="1"/>
  <c r="C1123" i="1"/>
  <c r="D1122" i="1"/>
  <c r="H1122" i="1" s="1"/>
  <c r="C1122" i="1"/>
  <c r="H1121" i="1"/>
  <c r="G1121" i="1"/>
  <c r="D1121" i="1"/>
  <c r="C1121" i="1"/>
  <c r="C1120" i="1"/>
  <c r="H1119" i="1"/>
  <c r="G1119" i="1"/>
  <c r="D1119" i="1"/>
  <c r="C1119" i="1"/>
  <c r="H1118" i="1"/>
  <c r="G1118" i="1"/>
  <c r="D1118" i="1"/>
  <c r="C1118" i="1"/>
  <c r="H1117" i="1"/>
  <c r="G1117" i="1"/>
  <c r="D1117" i="1"/>
  <c r="C1117" i="1"/>
  <c r="D1116" i="1"/>
  <c r="H1116" i="1" s="1"/>
  <c r="C1116" i="1"/>
  <c r="H1115" i="1"/>
  <c r="G1115" i="1"/>
  <c r="D1115" i="1"/>
  <c r="C1115" i="1"/>
  <c r="H1114" i="1"/>
  <c r="G1114" i="1"/>
  <c r="D1114" i="1"/>
  <c r="C1114" i="1"/>
  <c r="C1113" i="1"/>
  <c r="C1112" i="1"/>
  <c r="H1111" i="1"/>
  <c r="G1111" i="1"/>
  <c r="D1111" i="1"/>
  <c r="C1111" i="1"/>
  <c r="H1110" i="1"/>
  <c r="D1110" i="1"/>
  <c r="G1110" i="1" s="1"/>
  <c r="C1110" i="1"/>
  <c r="H1109" i="1"/>
  <c r="G1109" i="1"/>
  <c r="D1109" i="1"/>
  <c r="C1109" i="1"/>
  <c r="H1108" i="1"/>
  <c r="G1108" i="1"/>
  <c r="D1108" i="1"/>
  <c r="C1108" i="1"/>
  <c r="H1107" i="1"/>
  <c r="G1107" i="1"/>
  <c r="D1107" i="1"/>
  <c r="C1107" i="1"/>
  <c r="H1106" i="1"/>
  <c r="G1106" i="1"/>
  <c r="D1106" i="1"/>
  <c r="C1106" i="1"/>
  <c r="D1105" i="1"/>
  <c r="H1105" i="1" s="1"/>
  <c r="C1105" i="1"/>
  <c r="C1104" i="1"/>
  <c r="D1103" i="1"/>
  <c r="H1103" i="1" s="1"/>
  <c r="C1103" i="1"/>
  <c r="D1102" i="1"/>
  <c r="H1102" i="1" s="1"/>
  <c r="C1102" i="1"/>
  <c r="D1101" i="1"/>
  <c r="H1101" i="1" s="1"/>
  <c r="C1101" i="1"/>
  <c r="D1100" i="1"/>
  <c r="H1100" i="1" s="1"/>
  <c r="C1100" i="1"/>
  <c r="D1099" i="1"/>
  <c r="H1099" i="1" s="1"/>
  <c r="C1099" i="1"/>
  <c r="D1098" i="1"/>
  <c r="H1098" i="1" s="1"/>
  <c r="C1098" i="1"/>
  <c r="C1097" i="1"/>
  <c r="D1095" i="1"/>
  <c r="H1095" i="1" s="1"/>
  <c r="C1095" i="1"/>
  <c r="D1094" i="1"/>
  <c r="H1094" i="1" s="1"/>
  <c r="C1094" i="1"/>
  <c r="D1093" i="1"/>
  <c r="H1093" i="1" s="1"/>
  <c r="C1093" i="1"/>
  <c r="D1092" i="1"/>
  <c r="H1092" i="1" s="1"/>
  <c r="C1092" i="1"/>
  <c r="D1091" i="1"/>
  <c r="H1091" i="1" s="1"/>
  <c r="C1091" i="1"/>
  <c r="D1090" i="1"/>
  <c r="H1090" i="1" s="1"/>
  <c r="C1090" i="1"/>
  <c r="D1089" i="1"/>
  <c r="H1089" i="1" s="1"/>
  <c r="C1089" i="1"/>
  <c r="D1088" i="1"/>
  <c r="H1088" i="1" s="1"/>
  <c r="C1088" i="1"/>
  <c r="H1087" i="1"/>
  <c r="D1087" i="1"/>
  <c r="G1087" i="1" s="1"/>
  <c r="C1087" i="1"/>
  <c r="D1086" i="1"/>
  <c r="G1086" i="1" s="1"/>
  <c r="C1086" i="1"/>
  <c r="D1085" i="1"/>
  <c r="G1085" i="1" s="1"/>
  <c r="C1085" i="1"/>
  <c r="D1084" i="1"/>
  <c r="H1084" i="1" s="1"/>
  <c r="C1084" i="1"/>
  <c r="G1083" i="1"/>
  <c r="D1083" i="1"/>
  <c r="H1083" i="1" s="1"/>
  <c r="C1083" i="1"/>
  <c r="D1082" i="1"/>
  <c r="G1082" i="1" s="1"/>
  <c r="C1082" i="1"/>
  <c r="H1081" i="1"/>
  <c r="G1081" i="1"/>
  <c r="D1081" i="1"/>
  <c r="C1081" i="1"/>
  <c r="D1080" i="1"/>
  <c r="H1080" i="1" s="1"/>
  <c r="C1080" i="1"/>
  <c r="D1079" i="1"/>
  <c r="H1079" i="1" s="1"/>
  <c r="C1079" i="1"/>
  <c r="H1078" i="1"/>
  <c r="D1078" i="1"/>
  <c r="G1078" i="1" s="1"/>
  <c r="C1078" i="1"/>
  <c r="H1077" i="1"/>
  <c r="G1077" i="1"/>
  <c r="D1077" i="1"/>
  <c r="C1077" i="1"/>
  <c r="H1076" i="1"/>
  <c r="D1076" i="1"/>
  <c r="G1076" i="1" s="1"/>
  <c r="C1076" i="1"/>
  <c r="D1075" i="1"/>
  <c r="G1075" i="1" s="1"/>
  <c r="C1075" i="1"/>
  <c r="H1074" i="1"/>
  <c r="G1074" i="1"/>
  <c r="D1074" i="1"/>
  <c r="C1074" i="1"/>
  <c r="H1073" i="1"/>
  <c r="D1073" i="1"/>
  <c r="G1073" i="1" s="1"/>
  <c r="C1073" i="1"/>
  <c r="H1072" i="1"/>
  <c r="G1072" i="1"/>
  <c r="D1072" i="1"/>
  <c r="C1072" i="1"/>
  <c r="H1071" i="1"/>
  <c r="G1071" i="1"/>
  <c r="D1071" i="1"/>
  <c r="C1071" i="1"/>
  <c r="D1070" i="1"/>
  <c r="H1070" i="1" s="1"/>
  <c r="C1070" i="1"/>
  <c r="H1069" i="1"/>
  <c r="G1069" i="1"/>
  <c r="D1069" i="1"/>
  <c r="C1069" i="1"/>
  <c r="D1068" i="1"/>
  <c r="H1068" i="1" s="1"/>
  <c r="C1068" i="1"/>
  <c r="D1067" i="1"/>
  <c r="H1067" i="1" s="1"/>
  <c r="C1067" i="1"/>
  <c r="C1066" i="1"/>
  <c r="C1065" i="1"/>
  <c r="D1064" i="1"/>
  <c r="H1064" i="1" s="1"/>
  <c r="C1064" i="1"/>
  <c r="D1063" i="1"/>
  <c r="H1063" i="1" s="1"/>
  <c r="C1063" i="1"/>
  <c r="D1062" i="1"/>
  <c r="G1062" i="1" s="1"/>
  <c r="C1062" i="1"/>
  <c r="H1061" i="1"/>
  <c r="D1061" i="1"/>
  <c r="G1061" i="1" s="1"/>
  <c r="C1061" i="1"/>
  <c r="H1060" i="1"/>
  <c r="D1060" i="1"/>
  <c r="G1060" i="1" s="1"/>
  <c r="C1060" i="1"/>
  <c r="H1059" i="1"/>
  <c r="D1059" i="1"/>
  <c r="G1059" i="1" s="1"/>
  <c r="C1059" i="1"/>
  <c r="D1058" i="1"/>
  <c r="H1058" i="1" s="1"/>
  <c r="C1058" i="1"/>
  <c r="C1057" i="1"/>
  <c r="C1056" i="1"/>
  <c r="H1055" i="1"/>
  <c r="G1055" i="1"/>
  <c r="D1055" i="1"/>
  <c r="C1055" i="1"/>
  <c r="D1054" i="1"/>
  <c r="H1054" i="1" s="1"/>
  <c r="C1054" i="1"/>
  <c r="D1053" i="1"/>
  <c r="H1053" i="1" s="1"/>
  <c r="C1053" i="1"/>
  <c r="D1052" i="1"/>
  <c r="H1052" i="1" s="1"/>
  <c r="C1052" i="1"/>
  <c r="D1051" i="1"/>
  <c r="H1051" i="1" s="1"/>
  <c r="C1051" i="1"/>
  <c r="D1050" i="1"/>
  <c r="H1050" i="1" s="1"/>
  <c r="C1050" i="1"/>
  <c r="D1049" i="1"/>
  <c r="G1049" i="1" s="1"/>
  <c r="C1049" i="1"/>
  <c r="C1048" i="1"/>
  <c r="H1045" i="1"/>
  <c r="G1045" i="1"/>
  <c r="D1045" i="1"/>
  <c r="C1045" i="1"/>
  <c r="G1044" i="1"/>
  <c r="D1044" i="1"/>
  <c r="H1044" i="1" s="1"/>
  <c r="C1044" i="1"/>
  <c r="H1043" i="1"/>
  <c r="G1043" i="1"/>
  <c r="D1043" i="1"/>
  <c r="C1043" i="1"/>
  <c r="G1042" i="1"/>
  <c r="D1042" i="1"/>
  <c r="H1042" i="1" s="1"/>
  <c r="C1042" i="1"/>
  <c r="C1041" i="1"/>
  <c r="G1040" i="1"/>
  <c r="D1040" i="1"/>
  <c r="H1040" i="1" s="1"/>
  <c r="C1040" i="1"/>
  <c r="G1039" i="1"/>
  <c r="D1039" i="1"/>
  <c r="H1039" i="1" s="1"/>
  <c r="C1039" i="1"/>
  <c r="G1038" i="1"/>
  <c r="D1038" i="1"/>
  <c r="H1038" i="1" s="1"/>
  <c r="C1038" i="1"/>
  <c r="G1037" i="1"/>
  <c r="D1037" i="1"/>
  <c r="H1037" i="1" s="1"/>
  <c r="C1037" i="1"/>
  <c r="G1036" i="1"/>
  <c r="D1036" i="1"/>
  <c r="H1036" i="1" s="1"/>
  <c r="C1036" i="1"/>
  <c r="H1035" i="1"/>
  <c r="G1035" i="1"/>
  <c r="D1035" i="1"/>
  <c r="C1035" i="1"/>
  <c r="C1034" i="1"/>
  <c r="H1033" i="1"/>
  <c r="D1033" i="1"/>
  <c r="G1033" i="1" s="1"/>
  <c r="C1033" i="1"/>
  <c r="H1032" i="1"/>
  <c r="D1032" i="1"/>
  <c r="G1032" i="1" s="1"/>
  <c r="C1032" i="1"/>
  <c r="H1031" i="1"/>
  <c r="D1031" i="1"/>
  <c r="G1031" i="1" s="1"/>
  <c r="C1031" i="1"/>
  <c r="C1030" i="1"/>
  <c r="H1029" i="1"/>
  <c r="D1029" i="1"/>
  <c r="G1029" i="1" s="1"/>
  <c r="C1029" i="1"/>
  <c r="H1028" i="1"/>
  <c r="G1028" i="1"/>
  <c r="D1028" i="1"/>
  <c r="C1028" i="1"/>
  <c r="H1027" i="1"/>
  <c r="G1027" i="1"/>
  <c r="D1027" i="1"/>
  <c r="C1027" i="1"/>
  <c r="H1026" i="1"/>
  <c r="G1026" i="1"/>
  <c r="D1026" i="1"/>
  <c r="C1026" i="1"/>
  <c r="H1025" i="1"/>
  <c r="D1025" i="1"/>
  <c r="G1025" i="1" s="1"/>
  <c r="C1025" i="1"/>
  <c r="D1024" i="1"/>
  <c r="G1024" i="1" s="1"/>
  <c r="C1024" i="1"/>
  <c r="C1023" i="1"/>
  <c r="H1022" i="1"/>
  <c r="D1022" i="1"/>
  <c r="G1022" i="1" s="1"/>
  <c r="C1022" i="1"/>
  <c r="H1021" i="1"/>
  <c r="D1021" i="1"/>
  <c r="G1021" i="1" s="1"/>
  <c r="C1021" i="1"/>
  <c r="H1020" i="1"/>
  <c r="D1020" i="1"/>
  <c r="G1020" i="1" s="1"/>
  <c r="C1020" i="1"/>
  <c r="D1019" i="1"/>
  <c r="G1019" i="1" s="1"/>
  <c r="C1019" i="1"/>
  <c r="H1018" i="1"/>
  <c r="G1018" i="1"/>
  <c r="D1018" i="1"/>
  <c r="C1018" i="1"/>
  <c r="H1017" i="1"/>
  <c r="D1017" i="1"/>
  <c r="G1017" i="1" s="1"/>
  <c r="C1017" i="1"/>
  <c r="H1016" i="1"/>
  <c r="G1016" i="1"/>
  <c r="D1016" i="1"/>
  <c r="C1016" i="1"/>
  <c r="H1015" i="1"/>
  <c r="D1015" i="1"/>
  <c r="G1015" i="1" s="1"/>
  <c r="C1015" i="1"/>
  <c r="H1014" i="1"/>
  <c r="G1014" i="1"/>
  <c r="D1014" i="1"/>
  <c r="C1014" i="1"/>
  <c r="D1013" i="1"/>
  <c r="H1013" i="1" s="1"/>
  <c r="C1013" i="1"/>
  <c r="H1012" i="1"/>
  <c r="G1012" i="1"/>
  <c r="D1012" i="1"/>
  <c r="C1012" i="1"/>
  <c r="H1011" i="1"/>
  <c r="D1011" i="1"/>
  <c r="G1011" i="1" s="1"/>
  <c r="C1011" i="1"/>
  <c r="H1010" i="1"/>
  <c r="D1010" i="1"/>
  <c r="G1010" i="1" s="1"/>
  <c r="C1010" i="1"/>
  <c r="H1009" i="1"/>
  <c r="G1009" i="1"/>
  <c r="D1009" i="1"/>
  <c r="C1009" i="1"/>
  <c r="D1008" i="1"/>
  <c r="H1008" i="1" s="1"/>
  <c r="C1008" i="1"/>
  <c r="C1007" i="1"/>
  <c r="H1006" i="1"/>
  <c r="D1006" i="1"/>
  <c r="G1006" i="1" s="1"/>
  <c r="C1006" i="1"/>
  <c r="H1005" i="1"/>
  <c r="G1005" i="1"/>
  <c r="D1005" i="1"/>
  <c r="C1005" i="1"/>
  <c r="H1004" i="1"/>
  <c r="G1004" i="1"/>
  <c r="D1004" i="1"/>
  <c r="C1004" i="1"/>
  <c r="H1003" i="1"/>
  <c r="G1003" i="1"/>
  <c r="D1003" i="1"/>
  <c r="C1003" i="1"/>
  <c r="H1002" i="1"/>
  <c r="D1002" i="1"/>
  <c r="G1002" i="1" s="1"/>
  <c r="C1002" i="1"/>
  <c r="H1001" i="1"/>
  <c r="G1001" i="1"/>
  <c r="D1001" i="1"/>
  <c r="C1001" i="1"/>
  <c r="G1000" i="1"/>
  <c r="D1000" i="1"/>
  <c r="H1000" i="1" s="1"/>
  <c r="C1000" i="1"/>
  <c r="H999" i="1"/>
  <c r="G999" i="1"/>
  <c r="D999" i="1"/>
  <c r="C999" i="1"/>
  <c r="G998" i="1"/>
  <c r="D998" i="1"/>
  <c r="H998" i="1" s="1"/>
  <c r="C998" i="1"/>
  <c r="C997" i="1"/>
  <c r="H996" i="1"/>
  <c r="G996" i="1"/>
  <c r="D996" i="1"/>
  <c r="C996" i="1"/>
  <c r="H995" i="1"/>
  <c r="G995" i="1"/>
  <c r="D995" i="1"/>
  <c r="C995" i="1"/>
  <c r="H994" i="1"/>
  <c r="D994" i="1"/>
  <c r="G994" i="1" s="1"/>
  <c r="C994" i="1"/>
  <c r="H993" i="1"/>
  <c r="D993" i="1"/>
  <c r="G993" i="1" s="1"/>
  <c r="C993" i="1"/>
  <c r="D992" i="1"/>
  <c r="H992" i="1" s="1"/>
  <c r="C992" i="1"/>
  <c r="C991" i="1"/>
  <c r="H989" i="1"/>
  <c r="D989" i="1"/>
  <c r="G989" i="1" s="1"/>
  <c r="C989" i="1"/>
  <c r="H988" i="1"/>
  <c r="G988" i="1"/>
  <c r="D988" i="1"/>
  <c r="C988" i="1"/>
  <c r="H987" i="1"/>
  <c r="G987" i="1"/>
  <c r="D987" i="1"/>
  <c r="C987" i="1"/>
  <c r="C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D719" i="1"/>
  <c r="H719" i="1" s="1"/>
  <c r="C719" i="1"/>
  <c r="D718" i="1"/>
  <c r="H718" i="1" s="1"/>
  <c r="C718" i="1"/>
  <c r="H717" i="1"/>
  <c r="G717" i="1"/>
  <c r="D717" i="1"/>
  <c r="C717" i="1"/>
  <c r="H716" i="1"/>
  <c r="G716" i="1"/>
  <c r="D716" i="1"/>
  <c r="C716" i="1"/>
  <c r="H715" i="1"/>
  <c r="D715" i="1"/>
  <c r="G715" i="1" s="1"/>
  <c r="C715" i="1"/>
  <c r="H714" i="1"/>
  <c r="G714" i="1"/>
  <c r="D714" i="1"/>
  <c r="C714" i="1"/>
  <c r="G713" i="1"/>
  <c r="D713" i="1"/>
  <c r="H713" i="1" s="1"/>
  <c r="C713" i="1"/>
  <c r="H712" i="1"/>
  <c r="G712" i="1"/>
  <c r="D712" i="1"/>
  <c r="C712" i="1"/>
  <c r="G711" i="1"/>
  <c r="D711" i="1"/>
  <c r="H711" i="1" s="1"/>
  <c r="C711" i="1"/>
  <c r="D710" i="1"/>
  <c r="H710" i="1" s="1"/>
  <c r="C710" i="1"/>
  <c r="G709" i="1"/>
  <c r="D709" i="1"/>
  <c r="H709" i="1" s="1"/>
  <c r="C709" i="1"/>
  <c r="H708" i="1"/>
  <c r="G708" i="1"/>
  <c r="D708" i="1"/>
  <c r="C708" i="1"/>
  <c r="H707" i="1"/>
  <c r="G707" i="1"/>
  <c r="D707" i="1"/>
  <c r="C707" i="1"/>
  <c r="H706" i="1"/>
  <c r="G706" i="1"/>
  <c r="D706" i="1"/>
  <c r="C706" i="1"/>
  <c r="G705" i="1"/>
  <c r="D705" i="1"/>
  <c r="H705" i="1" s="1"/>
  <c r="C705" i="1"/>
  <c r="H704" i="1"/>
  <c r="G704" i="1"/>
  <c r="D704" i="1"/>
  <c r="C704" i="1"/>
  <c r="D703" i="1"/>
  <c r="H703" i="1" s="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D690" i="1"/>
  <c r="H690" i="1" s="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D671" i="1"/>
  <c r="H671" i="1" s="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G662" i="1"/>
  <c r="D662" i="1"/>
  <c r="H662" i="1" s="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H649" i="1" s="1"/>
  <c r="C649" i="1"/>
  <c r="H648" i="1"/>
  <c r="G648" i="1"/>
  <c r="D648" i="1"/>
  <c r="C648" i="1"/>
  <c r="D647" i="1"/>
  <c r="H647" i="1" s="1"/>
  <c r="C647" i="1"/>
  <c r="H646" i="1"/>
  <c r="G646" i="1"/>
  <c r="D646" i="1"/>
  <c r="C646" i="1"/>
  <c r="C645" i="1"/>
  <c r="H644" i="1"/>
  <c r="G644" i="1"/>
  <c r="D644" i="1"/>
  <c r="C644" i="1"/>
  <c r="D643" i="1"/>
  <c r="H643" i="1" s="1"/>
  <c r="C643" i="1"/>
  <c r="G642" i="1"/>
  <c r="D642" i="1"/>
  <c r="H642" i="1" s="1"/>
  <c r="C642" i="1"/>
  <c r="D641" i="1"/>
  <c r="H641" i="1" s="1"/>
  <c r="C641" i="1"/>
  <c r="D632" i="1"/>
  <c r="H632" i="1" s="1"/>
  <c r="C632" i="1"/>
  <c r="H631" i="1"/>
  <c r="D631" i="1"/>
  <c r="G631" i="1" s="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D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D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D415" i="1"/>
  <c r="D413" i="1"/>
  <c r="G413" i="1" s="1"/>
  <c r="C413" i="1"/>
  <c r="C412" i="1"/>
  <c r="C411" i="1"/>
  <c r="H406" i="1"/>
  <c r="G406" i="1"/>
  <c r="D406" i="1"/>
  <c r="C406" i="1"/>
  <c r="D405" i="1"/>
  <c r="H405" i="1" s="1"/>
  <c r="C405" i="1"/>
  <c r="H404" i="1"/>
  <c r="G404" i="1"/>
  <c r="D404" i="1"/>
  <c r="C404" i="1"/>
  <c r="H401" i="1"/>
  <c r="D401" i="1"/>
  <c r="G401" i="1" s="1"/>
  <c r="C401" i="1"/>
  <c r="D400" i="1"/>
  <c r="H400" i="1" s="1"/>
  <c r="C400" i="1"/>
  <c r="D399" i="1"/>
  <c r="G399" i="1" s="1"/>
  <c r="C399" i="1"/>
  <c r="D398" i="1"/>
  <c r="H398" i="1" s="1"/>
  <c r="C398"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D374" i="1"/>
  <c r="H374" i="1" s="1"/>
  <c r="C374" i="1"/>
  <c r="D373" i="1"/>
  <c r="H373" i="1" s="1"/>
  <c r="C373" i="1"/>
  <c r="G372" i="1"/>
  <c r="D372" i="1"/>
  <c r="H372" i="1" s="1"/>
  <c r="C372" i="1"/>
  <c r="D371" i="1"/>
  <c r="H371" i="1" s="1"/>
  <c r="C371" i="1"/>
  <c r="H370" i="1"/>
  <c r="D370" i="1"/>
  <c r="G370" i="1" s="1"/>
  <c r="C370" i="1"/>
  <c r="H369" i="1"/>
  <c r="G369" i="1"/>
  <c r="D369" i="1"/>
  <c r="C369" i="1"/>
  <c r="H368" i="1"/>
  <c r="G368" i="1"/>
  <c r="D368" i="1"/>
  <c r="C368" i="1"/>
  <c r="H367" i="1"/>
  <c r="G367" i="1"/>
  <c r="D367" i="1"/>
  <c r="C367" i="1"/>
  <c r="D366" i="1"/>
  <c r="H366" i="1" s="1"/>
  <c r="C366" i="1"/>
  <c r="H365" i="1"/>
  <c r="G365" i="1"/>
  <c r="D365" i="1"/>
  <c r="C365" i="1"/>
  <c r="D364" i="1"/>
  <c r="H364" i="1" s="1"/>
  <c r="C364" i="1"/>
  <c r="D363" i="1"/>
  <c r="H363" i="1" s="1"/>
  <c r="C363" i="1"/>
  <c r="D362" i="1"/>
  <c r="H362" i="1" s="1"/>
  <c r="C362" i="1"/>
  <c r="H361" i="1"/>
  <c r="G361" i="1"/>
  <c r="D361" i="1"/>
  <c r="C361" i="1"/>
  <c r="D360" i="1"/>
  <c r="H360" i="1" s="1"/>
  <c r="C360" i="1"/>
  <c r="C359" i="1"/>
  <c r="C358" i="1"/>
  <c r="D357" i="1"/>
  <c r="H357" i="1" s="1"/>
  <c r="C357" i="1"/>
  <c r="D356" i="1"/>
  <c r="H356" i="1" s="1"/>
  <c r="C356" i="1"/>
  <c r="D355" i="1"/>
  <c r="H355" i="1" s="1"/>
  <c r="C355" i="1"/>
  <c r="D354" i="1"/>
  <c r="G354" i="1" s="1"/>
  <c r="C354" i="1"/>
  <c r="D353" i="1"/>
  <c r="H353" i="1" s="1"/>
  <c r="C353" i="1"/>
  <c r="D352" i="1"/>
  <c r="H352" i="1" s="1"/>
  <c r="C352" i="1"/>
  <c r="C351" i="1"/>
  <c r="D350" i="1"/>
  <c r="G350" i="1" s="1"/>
  <c r="C350" i="1"/>
  <c r="H349" i="1"/>
  <c r="D349" i="1"/>
  <c r="G349" i="1" s="1"/>
  <c r="C349" i="1"/>
  <c r="D348" i="1"/>
  <c r="H348" i="1" s="1"/>
  <c r="C348" i="1"/>
  <c r="C347" i="1"/>
  <c r="C346" i="1"/>
  <c r="H344" i="1"/>
  <c r="G344" i="1"/>
  <c r="D344" i="1"/>
  <c r="C344" i="1"/>
  <c r="C343" i="1"/>
  <c r="H342" i="1"/>
  <c r="G342" i="1"/>
  <c r="D342" i="1"/>
  <c r="C342" i="1"/>
  <c r="H341" i="1"/>
  <c r="G341" i="1"/>
  <c r="D341" i="1"/>
  <c r="C341" i="1"/>
  <c r="H340" i="1"/>
  <c r="G340" i="1"/>
  <c r="D340" i="1"/>
  <c r="C340" i="1"/>
  <c r="D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D324" i="1"/>
  <c r="H324" i="1" s="1"/>
  <c r="C324" i="1"/>
  <c r="D323" i="1"/>
  <c r="G323" i="1" s="1"/>
  <c r="C323" i="1"/>
  <c r="H322" i="1"/>
  <c r="G322" i="1"/>
  <c r="D322" i="1"/>
  <c r="C322" i="1"/>
  <c r="D321" i="1"/>
  <c r="H321" i="1" s="1"/>
  <c r="C321" i="1"/>
  <c r="D320" i="1"/>
  <c r="H320" i="1" s="1"/>
  <c r="C320" i="1"/>
  <c r="D319" i="1"/>
  <c r="H319" i="1" s="1"/>
  <c r="C319" i="1"/>
  <c r="D318" i="1"/>
  <c r="G318" i="1" s="1"/>
  <c r="C318" i="1"/>
  <c r="D317" i="1"/>
  <c r="H317" i="1" s="1"/>
  <c r="C317" i="1"/>
  <c r="D316" i="1"/>
  <c r="H316" i="1" s="1"/>
  <c r="C316" i="1"/>
  <c r="D315" i="1"/>
  <c r="G315" i="1" s="1"/>
  <c r="C315" i="1"/>
  <c r="H314" i="1"/>
  <c r="D314" i="1"/>
  <c r="G314" i="1" s="1"/>
  <c r="C314" i="1"/>
  <c r="H313" i="1"/>
  <c r="D313" i="1"/>
  <c r="G313" i="1" s="1"/>
  <c r="C313" i="1"/>
  <c r="C312" i="1"/>
  <c r="D311" i="1"/>
  <c r="H311" i="1" s="1"/>
  <c r="C311" i="1"/>
  <c r="H310" i="1"/>
  <c r="G310" i="1"/>
  <c r="D310" i="1"/>
  <c r="C310" i="1"/>
  <c r="D309" i="1"/>
  <c r="H309" i="1" s="1"/>
  <c r="C309" i="1"/>
  <c r="D308" i="1"/>
  <c r="G308" i="1" s="1"/>
  <c r="C308" i="1"/>
  <c r="D307" i="1"/>
  <c r="H307" i="1" s="1"/>
  <c r="C307" i="1"/>
  <c r="C306" i="1"/>
  <c r="H305" i="1"/>
  <c r="G305" i="1"/>
  <c r="D305" i="1"/>
  <c r="C305" i="1"/>
  <c r="H304" i="1"/>
  <c r="G304" i="1"/>
  <c r="D304" i="1"/>
  <c r="C304" i="1"/>
  <c r="D303" i="1"/>
  <c r="H303" i="1" s="1"/>
  <c r="C303" i="1"/>
  <c r="H302" i="1"/>
  <c r="G302" i="1"/>
  <c r="D302" i="1"/>
  <c r="C302" i="1"/>
  <c r="H301" i="1"/>
  <c r="G301" i="1"/>
  <c r="D301" i="1"/>
  <c r="C301" i="1"/>
  <c r="D300" i="1"/>
  <c r="H300" i="1" s="1"/>
  <c r="C300" i="1"/>
  <c r="D299" i="1"/>
  <c r="H299" i="1" s="1"/>
  <c r="C299" i="1"/>
  <c r="H298" i="1"/>
  <c r="G298" i="1"/>
  <c r="D298" i="1"/>
  <c r="C298" i="1"/>
  <c r="H297" i="1"/>
  <c r="G297" i="1"/>
  <c r="D297" i="1"/>
  <c r="C297" i="1"/>
  <c r="H296" i="1"/>
  <c r="D296" i="1"/>
  <c r="G296" i="1" s="1"/>
  <c r="C296" i="1"/>
  <c r="C295" i="1"/>
  <c r="H292" i="1"/>
  <c r="D292" i="1"/>
  <c r="G292" i="1" s="1"/>
  <c r="C292" i="1"/>
  <c r="H291" i="1"/>
  <c r="D291" i="1"/>
  <c r="G291" i="1" s="1"/>
  <c r="C291" i="1"/>
  <c r="D290" i="1"/>
  <c r="H290" i="1" s="1"/>
  <c r="C290" i="1"/>
  <c r="D289" i="1"/>
  <c r="H289" i="1" s="1"/>
  <c r="C289" i="1"/>
  <c r="G288" i="1"/>
  <c r="D288" i="1"/>
  <c r="H288" i="1" s="1"/>
  <c r="C288" i="1"/>
  <c r="C284" i="1"/>
  <c r="D283" i="1"/>
  <c r="H283" i="1" s="1"/>
  <c r="C283" i="1"/>
  <c r="H282" i="1"/>
  <c r="G282" i="1"/>
  <c r="D282" i="1"/>
  <c r="C282" i="1"/>
  <c r="D281" i="1"/>
  <c r="H281" i="1" s="1"/>
  <c r="C281" i="1"/>
  <c r="H280" i="1"/>
  <c r="D280" i="1"/>
  <c r="G280" i="1" s="1"/>
  <c r="C280" i="1"/>
  <c r="H279" i="1"/>
  <c r="G279" i="1"/>
  <c r="D279" i="1"/>
  <c r="C279" i="1"/>
  <c r="D278" i="1"/>
  <c r="G278" i="1" s="1"/>
  <c r="C278" i="1"/>
  <c r="D277" i="1"/>
  <c r="H277" i="1" s="1"/>
  <c r="C277" i="1"/>
  <c r="D276" i="1"/>
  <c r="H276" i="1" s="1"/>
  <c r="C276" i="1"/>
  <c r="C275" i="1"/>
  <c r="H274" i="1"/>
  <c r="D274" i="1"/>
  <c r="G274" i="1" s="1"/>
  <c r="C274" i="1"/>
  <c r="G273" i="1"/>
  <c r="D273" i="1"/>
  <c r="H273" i="1" s="1"/>
  <c r="C273" i="1"/>
  <c r="H272" i="1"/>
  <c r="G272" i="1"/>
  <c r="D272" i="1"/>
  <c r="C272" i="1"/>
  <c r="H271" i="1"/>
  <c r="D271" i="1"/>
  <c r="G271" i="1" s="1"/>
  <c r="C271" i="1"/>
  <c r="H270" i="1"/>
  <c r="G270" i="1"/>
  <c r="D270" i="1"/>
  <c r="C270" i="1"/>
  <c r="C269" i="1"/>
  <c r="G268" i="1"/>
  <c r="D268" i="1"/>
  <c r="H268" i="1" s="1"/>
  <c r="C268" i="1"/>
  <c r="H267" i="1"/>
  <c r="G267" i="1"/>
  <c r="D267" i="1"/>
  <c r="C267" i="1"/>
  <c r="G266" i="1"/>
  <c r="D266" i="1"/>
  <c r="H266" i="1" s="1"/>
  <c r="C266" i="1"/>
  <c r="H265" i="1"/>
  <c r="G265" i="1"/>
  <c r="D265" i="1"/>
  <c r="C265" i="1"/>
  <c r="C264" i="1"/>
  <c r="H263" i="1"/>
  <c r="G263" i="1"/>
  <c r="D263" i="1"/>
  <c r="C263" i="1"/>
  <c r="H262" i="1"/>
  <c r="G262" i="1"/>
  <c r="D262" i="1"/>
  <c r="C262" i="1"/>
  <c r="H261" i="1"/>
  <c r="G261" i="1"/>
  <c r="D261" i="1"/>
  <c r="C261" i="1"/>
  <c r="C260" i="1"/>
  <c r="D258" i="1"/>
  <c r="H258" i="1" s="1"/>
  <c r="C258" i="1"/>
  <c r="D257" i="1"/>
  <c r="G257" i="1" s="1"/>
  <c r="C257" i="1"/>
  <c r="D256" i="1"/>
  <c r="G256" i="1" s="1"/>
  <c r="C256" i="1"/>
  <c r="D255" i="1"/>
  <c r="H255" i="1" s="1"/>
  <c r="C255" i="1"/>
  <c r="D254" i="1"/>
  <c r="H254" i="1" s="1"/>
  <c r="C254" i="1"/>
  <c r="G253" i="1"/>
  <c r="D253" i="1"/>
  <c r="H253" i="1" s="1"/>
  <c r="C253" i="1"/>
  <c r="D252" i="1"/>
  <c r="H252" i="1" s="1"/>
  <c r="C252" i="1"/>
  <c r="H251" i="1"/>
  <c r="G251" i="1"/>
  <c r="D251" i="1"/>
  <c r="C251" i="1"/>
  <c r="H250" i="1"/>
  <c r="G250" i="1"/>
  <c r="D250" i="1"/>
  <c r="C250" i="1"/>
  <c r="C249" i="1"/>
  <c r="H247" i="1"/>
  <c r="D247" i="1"/>
  <c r="G247" i="1" s="1"/>
  <c r="C247" i="1"/>
  <c r="H246" i="1"/>
  <c r="G246" i="1"/>
  <c r="D246" i="1"/>
  <c r="C246" i="1"/>
  <c r="H245" i="1"/>
  <c r="D245" i="1"/>
  <c r="G245" i="1" s="1"/>
  <c r="C245" i="1"/>
  <c r="H244" i="1"/>
  <c r="D244" i="1"/>
  <c r="G244" i="1" s="1"/>
  <c r="C244" i="1"/>
  <c r="D243" i="1"/>
  <c r="G243" i="1" s="1"/>
  <c r="C243" i="1"/>
  <c r="H242" i="1"/>
  <c r="D242" i="1"/>
  <c r="G242" i="1" s="1"/>
  <c r="C242" i="1"/>
  <c r="H241" i="1"/>
  <c r="D241" i="1"/>
  <c r="G241" i="1" s="1"/>
  <c r="C241" i="1"/>
  <c r="D240" i="1"/>
  <c r="G240" i="1" s="1"/>
  <c r="C240" i="1"/>
  <c r="D239" i="1"/>
  <c r="G239" i="1" s="1"/>
  <c r="C239" i="1"/>
  <c r="H238" i="1"/>
  <c r="D238" i="1"/>
  <c r="G238" i="1" s="1"/>
  <c r="C238" i="1"/>
  <c r="H237" i="1"/>
  <c r="G237" i="1"/>
  <c r="D237" i="1"/>
  <c r="C237" i="1"/>
  <c r="C236" i="1"/>
  <c r="D235" i="1"/>
  <c r="H235" i="1" s="1"/>
  <c r="C235" i="1"/>
  <c r="D234" i="1"/>
  <c r="H234" i="1" s="1"/>
  <c r="C234" i="1"/>
  <c r="H233" i="1"/>
  <c r="G233" i="1"/>
  <c r="D233" i="1"/>
  <c r="C233" i="1"/>
  <c r="C232" i="1"/>
  <c r="H231" i="1"/>
  <c r="D231" i="1"/>
  <c r="G231" i="1" s="1"/>
  <c r="C231" i="1"/>
  <c r="D230" i="1"/>
  <c r="H230" i="1" s="1"/>
  <c r="C230" i="1"/>
  <c r="G229" i="1"/>
  <c r="D229" i="1"/>
  <c r="H229" i="1" s="1"/>
  <c r="C229" i="1"/>
  <c r="D228" i="1"/>
  <c r="H228" i="1" s="1"/>
  <c r="C228" i="1"/>
  <c r="D227" i="1"/>
  <c r="H227" i="1" s="1"/>
  <c r="C227" i="1"/>
  <c r="D226" i="1"/>
  <c r="H226" i="1" s="1"/>
  <c r="C226" i="1"/>
  <c r="H225" i="1"/>
  <c r="G225" i="1"/>
  <c r="D225" i="1"/>
  <c r="C225" i="1"/>
  <c r="C224" i="1"/>
  <c r="D223" i="1"/>
  <c r="G223" i="1" s="1"/>
  <c r="C223" i="1"/>
  <c r="D222" i="1"/>
  <c r="H222" i="1" s="1"/>
  <c r="C222" i="1"/>
  <c r="D221" i="1"/>
  <c r="H221" i="1" s="1"/>
  <c r="C221" i="1"/>
  <c r="G219" i="1"/>
  <c r="D219" i="1"/>
  <c r="H219" i="1" s="1"/>
  <c r="C219" i="1"/>
  <c r="H218" i="1"/>
  <c r="G218" i="1"/>
  <c r="D218" i="1"/>
  <c r="C218" i="1"/>
  <c r="H217" i="1"/>
  <c r="G217" i="1"/>
  <c r="D217" i="1"/>
  <c r="C217" i="1"/>
  <c r="H216" i="1"/>
  <c r="G216" i="1"/>
  <c r="D216" i="1"/>
  <c r="C216" i="1"/>
  <c r="C215" i="1"/>
  <c r="H214" i="1"/>
  <c r="G214" i="1"/>
  <c r="D214" i="1"/>
  <c r="C214" i="1"/>
  <c r="H213" i="1"/>
  <c r="G213" i="1"/>
  <c r="D213" i="1"/>
  <c r="C213" i="1"/>
  <c r="C212" i="1"/>
  <c r="H210" i="1"/>
  <c r="G210" i="1"/>
  <c r="D210" i="1"/>
  <c r="C210" i="1"/>
  <c r="G209" i="1"/>
  <c r="D209" i="1"/>
  <c r="H209" i="1" s="1"/>
  <c r="C209" i="1"/>
  <c r="D208" i="1"/>
  <c r="G208" i="1" s="1"/>
  <c r="C208" i="1"/>
  <c r="G207" i="1"/>
  <c r="D207" i="1"/>
  <c r="H207" i="1" s="1"/>
  <c r="C207" i="1"/>
  <c r="D206" i="1"/>
  <c r="H206" i="1" s="1"/>
  <c r="C206" i="1"/>
  <c r="D205" i="1"/>
  <c r="H205" i="1" s="1"/>
  <c r="C205" i="1"/>
  <c r="D204" i="1"/>
  <c r="H204" i="1" s="1"/>
  <c r="C204" i="1"/>
  <c r="D203" i="1"/>
  <c r="H203" i="1" s="1"/>
  <c r="C203" i="1"/>
  <c r="D202" i="1"/>
  <c r="H202" i="1" s="1"/>
  <c r="C202" i="1"/>
  <c r="H201" i="1"/>
  <c r="G201" i="1"/>
  <c r="D201" i="1"/>
  <c r="C201" i="1"/>
  <c r="H200" i="1"/>
  <c r="G200" i="1"/>
  <c r="D200" i="1"/>
  <c r="C200" i="1"/>
  <c r="H199" i="1"/>
  <c r="G199" i="1"/>
  <c r="D199" i="1"/>
  <c r="C199" i="1"/>
  <c r="C198" i="1"/>
  <c r="H197" i="1"/>
  <c r="D197" i="1"/>
  <c r="G197" i="1" s="1"/>
  <c r="C197" i="1"/>
  <c r="H196" i="1"/>
  <c r="D196" i="1"/>
  <c r="G196" i="1" s="1"/>
  <c r="C196" i="1"/>
  <c r="H195" i="1"/>
  <c r="D195" i="1"/>
  <c r="G195" i="1" s="1"/>
  <c r="C195" i="1"/>
  <c r="D194" i="1"/>
  <c r="G194" i="1" s="1"/>
  <c r="C194" i="1"/>
  <c r="C193" i="1"/>
  <c r="G191" i="1"/>
  <c r="D191" i="1"/>
  <c r="H191" i="1" s="1"/>
  <c r="C191" i="1"/>
  <c r="D190" i="1"/>
  <c r="H190" i="1" s="1"/>
  <c r="C190" i="1"/>
  <c r="H189" i="1"/>
  <c r="D189" i="1"/>
  <c r="G189" i="1" s="1"/>
  <c r="C189" i="1"/>
  <c r="H188" i="1"/>
  <c r="G188" i="1"/>
  <c r="D188" i="1"/>
  <c r="C188" i="1"/>
  <c r="H187" i="1"/>
  <c r="G187" i="1"/>
  <c r="D187" i="1"/>
  <c r="C187" i="1"/>
  <c r="D186" i="1"/>
  <c r="H186" i="1" s="1"/>
  <c r="C186" i="1"/>
  <c r="D185" i="1"/>
  <c r="H185" i="1" s="1"/>
  <c r="C185" i="1"/>
  <c r="C184" i="1"/>
  <c r="D183" i="1"/>
  <c r="H183" i="1" s="1"/>
  <c r="C183" i="1"/>
  <c r="G182" i="1"/>
  <c r="D182" i="1"/>
  <c r="H182" i="1" s="1"/>
  <c r="C182" i="1"/>
  <c r="G181" i="1"/>
  <c r="D181" i="1"/>
  <c r="H181" i="1" s="1"/>
  <c r="C181" i="1"/>
  <c r="G180" i="1"/>
  <c r="D180" i="1"/>
  <c r="H180" i="1" s="1"/>
  <c r="C180" i="1"/>
  <c r="H179" i="1"/>
  <c r="D179" i="1"/>
  <c r="G179" i="1" s="1"/>
  <c r="C179" i="1"/>
  <c r="H178" i="1"/>
  <c r="G178" i="1"/>
  <c r="D178" i="1"/>
  <c r="C178" i="1"/>
  <c r="G177" i="1"/>
  <c r="D177" i="1"/>
  <c r="H177" i="1" s="1"/>
  <c r="C177" i="1"/>
  <c r="H176" i="1"/>
  <c r="G176" i="1"/>
  <c r="D176" i="1"/>
  <c r="C176" i="1"/>
  <c r="H175" i="1"/>
  <c r="G175" i="1"/>
  <c r="D175" i="1"/>
  <c r="C175" i="1"/>
  <c r="H174" i="1"/>
  <c r="G174" i="1"/>
  <c r="D174" i="1"/>
  <c r="C174" i="1"/>
  <c r="C173" i="1"/>
  <c r="D172" i="1"/>
  <c r="H172" i="1" s="1"/>
  <c r="C172" i="1"/>
  <c r="H171" i="1"/>
  <c r="G171" i="1"/>
  <c r="D171" i="1"/>
  <c r="C171" i="1"/>
  <c r="G170" i="1"/>
  <c r="D170" i="1"/>
  <c r="H170" i="1" s="1"/>
  <c r="C170" i="1"/>
  <c r="H169" i="1"/>
  <c r="D169" i="1"/>
  <c r="G169" i="1" s="1"/>
  <c r="C169" i="1"/>
  <c r="D168" i="1"/>
  <c r="H168" i="1" s="1"/>
  <c r="C168" i="1"/>
  <c r="D167" i="1"/>
  <c r="H167" i="1" s="1"/>
  <c r="C167" i="1"/>
  <c r="H166" i="1"/>
  <c r="G166" i="1"/>
  <c r="D166" i="1"/>
  <c r="C166" i="1"/>
  <c r="C165" i="1"/>
  <c r="G164" i="1"/>
  <c r="D164" i="1"/>
  <c r="H164" i="1" s="1"/>
  <c r="C164" i="1"/>
  <c r="H163" i="1"/>
  <c r="D163" i="1"/>
  <c r="G163" i="1" s="1"/>
  <c r="C163" i="1"/>
  <c r="D162" i="1"/>
  <c r="H162" i="1" s="1"/>
  <c r="C162" i="1"/>
  <c r="D161" i="1"/>
  <c r="H161" i="1" s="1"/>
  <c r="C161" i="1"/>
  <c r="D160" i="1"/>
  <c r="H160" i="1" s="1"/>
  <c r="C160" i="1"/>
  <c r="H158" i="1"/>
  <c r="G158" i="1"/>
  <c r="D158" i="1"/>
  <c r="C158" i="1"/>
  <c r="D157" i="1"/>
  <c r="H157" i="1" s="1"/>
  <c r="C157" i="1"/>
  <c r="D156" i="1"/>
  <c r="H156" i="1" s="1"/>
  <c r="C156" i="1"/>
  <c r="D155" i="1"/>
  <c r="H155" i="1" s="1"/>
  <c r="C155" i="1"/>
  <c r="H154" i="1"/>
  <c r="G154" i="1"/>
  <c r="D154" i="1"/>
  <c r="C154" i="1"/>
  <c r="H153" i="1"/>
  <c r="G153" i="1"/>
  <c r="D153" i="1"/>
  <c r="C153" i="1"/>
  <c r="H152" i="1"/>
  <c r="G152" i="1"/>
  <c r="D152" i="1"/>
  <c r="C152" i="1"/>
  <c r="H151" i="1"/>
  <c r="D151" i="1"/>
  <c r="G151" i="1" s="1"/>
  <c r="C151" i="1"/>
  <c r="D150" i="1"/>
  <c r="H150" i="1" s="1"/>
  <c r="C150" i="1"/>
  <c r="D149" i="1"/>
  <c r="G149" i="1" s="1"/>
  <c r="C149" i="1"/>
  <c r="C148" i="1"/>
  <c r="D146" i="1"/>
  <c r="H146" i="1" s="1"/>
  <c r="C146" i="1"/>
  <c r="D145" i="1"/>
  <c r="H145" i="1" s="1"/>
  <c r="C145" i="1"/>
  <c r="H144" i="1"/>
  <c r="G144" i="1"/>
  <c r="D144" i="1"/>
  <c r="C144" i="1"/>
  <c r="H143" i="1"/>
  <c r="G143" i="1"/>
  <c r="D143" i="1"/>
  <c r="C143" i="1"/>
  <c r="D142" i="1"/>
  <c r="H142" i="1" s="1"/>
  <c r="C142" i="1"/>
  <c r="H141" i="1"/>
  <c r="G141" i="1"/>
  <c r="D141" i="1"/>
  <c r="C141" i="1"/>
  <c r="H140" i="1"/>
  <c r="G140" i="1"/>
  <c r="D140" i="1"/>
  <c r="C140" i="1"/>
  <c r="D139" i="1"/>
  <c r="H139" i="1" s="1"/>
  <c r="C139" i="1"/>
  <c r="H138" i="1"/>
  <c r="G138" i="1"/>
  <c r="D138" i="1"/>
  <c r="C138" i="1"/>
  <c r="H137" i="1"/>
  <c r="D137" i="1"/>
  <c r="G137" i="1" s="1"/>
  <c r="C137" i="1"/>
  <c r="C136" i="1"/>
  <c r="C135" i="1"/>
  <c r="D134" i="1"/>
  <c r="H134" i="1" s="1"/>
  <c r="C134" i="1"/>
  <c r="D133" i="1"/>
  <c r="G133" i="1" s="1"/>
  <c r="C133" i="1"/>
  <c r="D132" i="1"/>
  <c r="H132" i="1" s="1"/>
  <c r="C132" i="1"/>
  <c r="D131" i="1"/>
  <c r="H131" i="1" s="1"/>
  <c r="C131" i="1"/>
  <c r="D130" i="1"/>
  <c r="H130" i="1" s="1"/>
  <c r="C130" i="1"/>
  <c r="D129" i="1"/>
  <c r="H129" i="1" s="1"/>
  <c r="C129" i="1"/>
  <c r="H128" i="1"/>
  <c r="D128" i="1"/>
  <c r="G128" i="1" s="1"/>
  <c r="C128" i="1"/>
  <c r="H127" i="1"/>
  <c r="G127" i="1"/>
  <c r="D127" i="1"/>
  <c r="C127" i="1"/>
  <c r="D126" i="1"/>
  <c r="H126" i="1" s="1"/>
  <c r="C126" i="1"/>
  <c r="D125" i="1"/>
  <c r="H125" i="1" s="1"/>
  <c r="C125" i="1"/>
  <c r="D124" i="1"/>
  <c r="H124" i="1" s="1"/>
  <c r="C124" i="1"/>
  <c r="D123" i="1"/>
  <c r="H123" i="1" s="1"/>
  <c r="C123" i="1"/>
  <c r="H122" i="1"/>
  <c r="G122" i="1"/>
  <c r="D122" i="1"/>
  <c r="C122" i="1"/>
  <c r="D121" i="1"/>
  <c r="H121" i="1" s="1"/>
  <c r="C121" i="1"/>
  <c r="H119" i="1"/>
  <c r="G119" i="1"/>
  <c r="D119" i="1"/>
  <c r="C119" i="1"/>
  <c r="H118" i="1"/>
  <c r="G118" i="1"/>
  <c r="D118" i="1"/>
  <c r="C118" i="1"/>
  <c r="G117" i="1"/>
  <c r="D117" i="1"/>
  <c r="H117" i="1" s="1"/>
  <c r="C117" i="1"/>
  <c r="C116" i="1"/>
  <c r="G115" i="1"/>
  <c r="D115" i="1"/>
  <c r="H115" i="1" s="1"/>
  <c r="C115" i="1"/>
  <c r="H114" i="1"/>
  <c r="G114" i="1"/>
  <c r="D114" i="1"/>
  <c r="C114" i="1"/>
  <c r="H113" i="1"/>
  <c r="G113" i="1"/>
  <c r="D113" i="1"/>
  <c r="C113" i="1"/>
  <c r="D112" i="1"/>
  <c r="H112" i="1" s="1"/>
  <c r="C112" i="1"/>
  <c r="D111" i="1"/>
  <c r="H111" i="1" s="1"/>
  <c r="C111" i="1"/>
  <c r="D110" i="1"/>
  <c r="H110" i="1" s="1"/>
  <c r="C110" i="1"/>
  <c r="D109" i="1"/>
  <c r="H109" i="1" s="1"/>
  <c r="C109" i="1"/>
  <c r="C108" i="1"/>
  <c r="D107" i="1"/>
  <c r="H107" i="1" s="1"/>
  <c r="C107" i="1"/>
  <c r="D106" i="1"/>
  <c r="H106" i="1" s="1"/>
  <c r="C106" i="1"/>
  <c r="D105" i="1"/>
  <c r="H105" i="1" s="1"/>
  <c r="C105" i="1"/>
  <c r="D104" i="1"/>
  <c r="G104" i="1" s="1"/>
  <c r="C104" i="1"/>
  <c r="C103" i="1"/>
  <c r="H101" i="1"/>
  <c r="G101" i="1"/>
  <c r="D101" i="1"/>
  <c r="C101" i="1"/>
  <c r="H100" i="1"/>
  <c r="D100" i="1"/>
  <c r="G100" i="1" s="1"/>
  <c r="C100" i="1"/>
  <c r="H99" i="1"/>
  <c r="G99" i="1"/>
  <c r="D99" i="1"/>
  <c r="C99" i="1"/>
  <c r="D98" i="1"/>
  <c r="H98" i="1" s="1"/>
  <c r="C98" i="1"/>
  <c r="D97" i="1"/>
  <c r="H97" i="1" s="1"/>
  <c r="C97" i="1"/>
  <c r="H96" i="1"/>
  <c r="G96" i="1"/>
  <c r="D96" i="1"/>
  <c r="C96" i="1"/>
  <c r="H95" i="1"/>
  <c r="G95" i="1"/>
  <c r="D95" i="1"/>
  <c r="C95" i="1"/>
  <c r="D94" i="1"/>
  <c r="H94" i="1" s="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D86" i="1"/>
  <c r="H86" i="1" s="1"/>
  <c r="C86" i="1"/>
  <c r="H85" i="1"/>
  <c r="G85" i="1"/>
  <c r="D85" i="1"/>
  <c r="C85" i="1"/>
  <c r="H84" i="1"/>
  <c r="G84" i="1"/>
  <c r="D84" i="1"/>
  <c r="C84" i="1"/>
  <c r="D83" i="1"/>
  <c r="H83" i="1" s="1"/>
  <c r="C83" i="1"/>
  <c r="H82" i="1"/>
  <c r="G82" i="1"/>
  <c r="D82" i="1"/>
  <c r="C82" i="1"/>
  <c r="G81" i="1"/>
  <c r="D81" i="1"/>
  <c r="H81" i="1" s="1"/>
  <c r="C81" i="1"/>
  <c r="D80" i="1"/>
  <c r="H80" i="1" s="1"/>
  <c r="C80" i="1"/>
  <c r="C79" i="1"/>
  <c r="C78" i="1"/>
  <c r="H77" i="1"/>
  <c r="G77" i="1"/>
  <c r="D77" i="1"/>
  <c r="C77" i="1"/>
  <c r="D76" i="1"/>
  <c r="H76" i="1" s="1"/>
  <c r="C76" i="1"/>
  <c r="D75" i="1"/>
  <c r="H75" i="1" s="1"/>
  <c r="C75" i="1"/>
  <c r="H74" i="1"/>
  <c r="D74" i="1"/>
  <c r="G74" i="1" s="1"/>
  <c r="C74" i="1"/>
  <c r="C73" i="1"/>
  <c r="D72" i="1"/>
  <c r="G72" i="1" s="1"/>
  <c r="C72" i="1"/>
  <c r="D71" i="1"/>
  <c r="G71" i="1" s="1"/>
  <c r="C71" i="1"/>
  <c r="D70" i="1"/>
  <c r="H70" i="1" s="1"/>
  <c r="C70" i="1"/>
  <c r="H69" i="1"/>
  <c r="G69" i="1"/>
  <c r="D69" i="1"/>
  <c r="C69" i="1"/>
  <c r="D68" i="1"/>
  <c r="H68" i="1" s="1"/>
  <c r="C68" i="1"/>
  <c r="D67" i="1"/>
  <c r="G67" i="1" s="1"/>
  <c r="C67" i="1"/>
  <c r="D66" i="1"/>
  <c r="H66" i="1" s="1"/>
  <c r="C66" i="1"/>
  <c r="H65" i="1"/>
  <c r="G65" i="1"/>
  <c r="D65" i="1"/>
  <c r="C65" i="1"/>
  <c r="D64" i="1"/>
  <c r="H64" i="1" s="1"/>
  <c r="C64" i="1"/>
  <c r="D63" i="1"/>
  <c r="H63" i="1" s="1"/>
  <c r="C63" i="1"/>
  <c r="D62" i="1"/>
  <c r="H62" i="1" s="1"/>
  <c r="C62" i="1"/>
  <c r="C61" i="1"/>
  <c r="D60" i="1"/>
  <c r="H60" i="1" s="1"/>
  <c r="C60" i="1"/>
  <c r="H59" i="1"/>
  <c r="D59" i="1"/>
  <c r="G59" i="1" s="1"/>
  <c r="C59" i="1"/>
  <c r="H58" i="1"/>
  <c r="G58" i="1"/>
  <c r="D58" i="1"/>
  <c r="C58" i="1"/>
  <c r="D57" i="1"/>
  <c r="H57" i="1" s="1"/>
  <c r="C57" i="1"/>
  <c r="H56" i="1"/>
  <c r="G56" i="1"/>
  <c r="D56" i="1"/>
  <c r="C56" i="1"/>
  <c r="C55" i="1"/>
  <c r="D54" i="1"/>
  <c r="H54" i="1" s="1"/>
  <c r="C54" i="1"/>
  <c r="D53" i="1"/>
  <c r="H53" i="1" s="1"/>
  <c r="C53" i="1"/>
  <c r="H52" i="1"/>
  <c r="G52" i="1"/>
  <c r="D52" i="1"/>
  <c r="C52" i="1"/>
  <c r="D51" i="1"/>
  <c r="G51" i="1" s="1"/>
  <c r="C51" i="1"/>
  <c r="C50" i="1"/>
  <c r="D49" i="1"/>
  <c r="H49" i="1" s="1"/>
  <c r="C49" i="1"/>
  <c r="D48" i="1"/>
  <c r="H48" i="1" s="1"/>
  <c r="C48" i="1"/>
  <c r="D47" i="1"/>
  <c r="H47" i="1" s="1"/>
  <c r="C47" i="1"/>
  <c r="D45" i="1"/>
  <c r="H45" i="1" s="1"/>
  <c r="C45" i="1"/>
  <c r="D44" i="1"/>
  <c r="H44" i="1" s="1"/>
  <c r="C44" i="1"/>
  <c r="D43" i="1"/>
  <c r="H43" i="1" s="1"/>
  <c r="C43" i="1"/>
  <c r="H42" i="1"/>
  <c r="D42" i="1"/>
  <c r="G42" i="1" s="1"/>
  <c r="C42" i="1"/>
  <c r="D41" i="1"/>
  <c r="H39" i="1"/>
  <c r="D39" i="1"/>
  <c r="G39" i="1" s="1"/>
  <c r="C39" i="1"/>
  <c r="H38" i="1"/>
  <c r="G38" i="1"/>
  <c r="D38" i="1"/>
  <c r="C38" i="1"/>
  <c r="H37" i="1"/>
  <c r="D37" i="1"/>
  <c r="G37" i="1" s="1"/>
  <c r="C37" i="1"/>
  <c r="C36" i="1"/>
  <c r="H35" i="1"/>
  <c r="G35" i="1"/>
  <c r="D35" i="1"/>
  <c r="C35" i="1"/>
  <c r="H34" i="1"/>
  <c r="D34" i="1"/>
  <c r="G34" i="1" s="1"/>
  <c r="C34" i="1"/>
  <c r="C33" i="1"/>
  <c r="H32" i="1"/>
  <c r="D32" i="1"/>
  <c r="G32" i="1" s="1"/>
  <c r="C32" i="1"/>
  <c r="D31" i="1"/>
  <c r="H31" i="1" s="1"/>
  <c r="C31" i="1"/>
  <c r="D30" i="1"/>
  <c r="H30" i="1" s="1"/>
  <c r="C30" i="1"/>
  <c r="H29" i="1"/>
  <c r="D29" i="1"/>
  <c r="G29" i="1" s="1"/>
  <c r="C29" i="1"/>
  <c r="H28" i="1"/>
  <c r="D28" i="1"/>
  <c r="G28" i="1" s="1"/>
  <c r="C28" i="1"/>
  <c r="D27" i="1"/>
  <c r="G27" i="1" s="1"/>
  <c r="C27" i="1"/>
  <c r="H26" i="1"/>
  <c r="D26" i="1"/>
  <c r="G26" i="1" s="1"/>
  <c r="C26" i="1"/>
  <c r="D25" i="1"/>
  <c r="G25" i="1" s="1"/>
  <c r="C25" i="1"/>
  <c r="D24" i="1"/>
  <c r="H24" i="1" s="1"/>
  <c r="C24" i="1"/>
  <c r="H23" i="1"/>
  <c r="D23" i="1"/>
  <c r="G23" i="1" s="1"/>
  <c r="C23" i="1"/>
  <c r="H22" i="1"/>
  <c r="G22" i="1"/>
  <c r="D22" i="1"/>
  <c r="C22" i="1"/>
  <c r="H21" i="1"/>
  <c r="G21" i="1"/>
  <c r="D21" i="1"/>
  <c r="C21" i="1"/>
  <c r="H20" i="1"/>
  <c r="G20" i="1"/>
  <c r="D20" i="1"/>
  <c r="C20" i="1"/>
  <c r="C19" i="1"/>
  <c r="D18" i="1"/>
  <c r="G18" i="1" s="1"/>
  <c r="C18" i="1"/>
  <c r="D17" i="1"/>
  <c r="G17" i="1" s="1"/>
  <c r="C17" i="1"/>
  <c r="D16" i="1"/>
  <c r="H16" i="1" s="1"/>
  <c r="C16" i="1"/>
  <c r="H15" i="1"/>
  <c r="G15" i="1"/>
  <c r="D15" i="1"/>
  <c r="C15" i="1"/>
  <c r="H14" i="1"/>
  <c r="G14" i="1"/>
  <c r="D14" i="1"/>
  <c r="C14" i="1"/>
  <c r="C13" i="1"/>
  <c r="H12" i="1"/>
  <c r="D12" i="1"/>
  <c r="G12" i="1" s="1"/>
  <c r="C12" i="1"/>
  <c r="H11" i="1"/>
  <c r="G11" i="1"/>
  <c r="D11" i="1"/>
  <c r="C11" i="1"/>
  <c r="H10" i="1"/>
  <c r="G10" i="1"/>
  <c r="D10" i="1"/>
  <c r="C10" i="1"/>
  <c r="H9" i="1"/>
  <c r="G9" i="1"/>
  <c r="D9" i="1"/>
  <c r="C9" i="1"/>
  <c r="H8" i="1"/>
  <c r="D8" i="1"/>
  <c r="G8" i="1" s="1"/>
  <c r="C8" i="1"/>
  <c r="H7" i="1"/>
  <c r="D7" i="1"/>
  <c r="G7" i="1" s="1"/>
  <c r="C7" i="1"/>
  <c r="H6" i="1"/>
  <c r="G6" i="1"/>
  <c r="D6" i="1"/>
  <c r="C6" i="1"/>
  <c r="H5" i="1"/>
  <c r="G5" i="1"/>
  <c r="D5" i="1"/>
  <c r="C5" i="1"/>
  <c r="C4" i="1"/>
  <c r="F215" i="9" l="1"/>
  <c r="E33" i="9"/>
  <c r="B33" i="9" s="1"/>
  <c r="G1578" i="1"/>
  <c r="H1576" i="1"/>
  <c r="H1579" i="1"/>
  <c r="G1492" i="1"/>
  <c r="G1484" i="1"/>
  <c r="H1491" i="1"/>
  <c r="G1483" i="1"/>
  <c r="H1483" i="1"/>
  <c r="H1485" i="1"/>
  <c r="D6" i="8"/>
  <c r="C1481" i="1" s="1"/>
  <c r="G1481" i="1" s="1"/>
  <c r="G1499" i="1"/>
  <c r="H1499" i="1"/>
  <c r="G1454" i="1"/>
  <c r="J1467" i="1"/>
  <c r="D1453" i="1"/>
  <c r="G1453" i="1" s="1"/>
  <c r="H1467" i="1"/>
  <c r="I1467" i="1" s="1"/>
  <c r="E286" i="9"/>
  <c r="B286" i="9" s="1"/>
  <c r="E288" i="9"/>
  <c r="B288" i="9" s="1"/>
  <c r="E27" i="9"/>
  <c r="B27" i="9" s="1"/>
  <c r="E287" i="9"/>
  <c r="B287" i="9" s="1"/>
  <c r="G632" i="1"/>
  <c r="G641" i="1"/>
  <c r="G992" i="1"/>
  <c r="D991" i="1"/>
  <c r="G991" i="1" s="1"/>
  <c r="G703" i="1"/>
  <c r="G690" i="1"/>
  <c r="G400" i="1"/>
  <c r="H399" i="1"/>
  <c r="G373" i="1"/>
  <c r="G374" i="1"/>
  <c r="F369" i="4"/>
  <c r="G366" i="1"/>
  <c r="H350" i="1"/>
  <c r="G348" i="1"/>
  <c r="G353" i="1"/>
  <c r="G352" i="1"/>
  <c r="F356" i="4"/>
  <c r="G357" i="1"/>
  <c r="G356" i="1"/>
  <c r="G355" i="1"/>
  <c r="E351" i="4"/>
  <c r="F351" i="4" s="1"/>
  <c r="G360" i="1"/>
  <c r="G363" i="1"/>
  <c r="G359" i="1"/>
  <c r="G362" i="1"/>
  <c r="G324" i="1"/>
  <c r="G321" i="1"/>
  <c r="H323" i="1"/>
  <c r="G320" i="1"/>
  <c r="G319" i="1"/>
  <c r="H318" i="1"/>
  <c r="G317" i="1"/>
  <c r="G316" i="1"/>
  <c r="H315" i="1"/>
  <c r="G312" i="1"/>
  <c r="H312" i="1"/>
  <c r="G311" i="1"/>
  <c r="G309" i="1"/>
  <c r="G307" i="1"/>
  <c r="H308" i="1"/>
  <c r="G303" i="1"/>
  <c r="G299" i="1"/>
  <c r="G300" i="1"/>
  <c r="E299" i="4"/>
  <c r="D295" i="1"/>
  <c r="G295" i="1" s="1"/>
  <c r="H295" i="1"/>
  <c r="H284" i="1"/>
  <c r="G284" i="1"/>
  <c r="G281" i="1"/>
  <c r="G283" i="1"/>
  <c r="H278" i="1"/>
  <c r="G277" i="1"/>
  <c r="E72" i="9"/>
  <c r="B72" i="9" s="1"/>
  <c r="H275" i="1"/>
  <c r="G275" i="1"/>
  <c r="G276" i="1"/>
  <c r="H269" i="1"/>
  <c r="G269" i="1"/>
  <c r="H264" i="1"/>
  <c r="G264" i="1"/>
  <c r="H260" i="1"/>
  <c r="G260" i="1"/>
  <c r="E263" i="4"/>
  <c r="D259" i="1" s="1"/>
  <c r="G258" i="1"/>
  <c r="H257" i="1"/>
  <c r="G255" i="1"/>
  <c r="H256" i="1"/>
  <c r="E68" i="9"/>
  <c r="B68" i="9" s="1"/>
  <c r="G254" i="1"/>
  <c r="G249" i="1"/>
  <c r="G252" i="1"/>
  <c r="H243" i="1"/>
  <c r="H240" i="1"/>
  <c r="E65" i="9"/>
  <c r="B65" i="9" s="1"/>
  <c r="H239" i="1"/>
  <c r="G236" i="1"/>
  <c r="H236" i="1"/>
  <c r="G235" i="1"/>
  <c r="G234" i="1"/>
  <c r="H232" i="1"/>
  <c r="G232" i="1"/>
  <c r="G230" i="1"/>
  <c r="G228" i="1"/>
  <c r="G227" i="1"/>
  <c r="G226" i="1"/>
  <c r="H224" i="1"/>
  <c r="G224" i="1"/>
  <c r="H223" i="1"/>
  <c r="G221" i="1"/>
  <c r="G222" i="1"/>
  <c r="E215" i="4"/>
  <c r="D211" i="1" s="1"/>
  <c r="H215" i="1"/>
  <c r="G215" i="1"/>
  <c r="D212" i="1"/>
  <c r="H208" i="1"/>
  <c r="G205" i="1"/>
  <c r="G204" i="1"/>
  <c r="F224" i="9"/>
  <c r="B224" i="9" s="1"/>
  <c r="G203" i="1"/>
  <c r="G202" i="1"/>
  <c r="H198" i="1"/>
  <c r="E49" i="9"/>
  <c r="B49" i="9" s="1"/>
  <c r="G193" i="1"/>
  <c r="H193" i="1"/>
  <c r="H194" i="1"/>
  <c r="E48" i="9"/>
  <c r="B48" i="9" s="1"/>
  <c r="D165" i="1"/>
  <c r="H165" i="1" s="1"/>
  <c r="G156" i="1"/>
  <c r="G145" i="1"/>
  <c r="G142" i="1"/>
  <c r="G139" i="1"/>
  <c r="D136" i="1"/>
  <c r="F139" i="4"/>
  <c r="H133" i="1"/>
  <c r="G126" i="1"/>
  <c r="G124" i="1"/>
  <c r="G125" i="1"/>
  <c r="H116" i="1"/>
  <c r="G116" i="1"/>
  <c r="G112" i="1"/>
  <c r="G111" i="1"/>
  <c r="D108" i="1"/>
  <c r="G108" i="1" s="1"/>
  <c r="G110" i="1"/>
  <c r="G109" i="1"/>
  <c r="E106" i="4"/>
  <c r="D102" i="1" s="1"/>
  <c r="H108" i="1"/>
  <c r="G107" i="1"/>
  <c r="G106" i="1"/>
  <c r="D103" i="1"/>
  <c r="H103" i="1" s="1"/>
  <c r="G105" i="1"/>
  <c r="H104" i="1"/>
  <c r="E37" i="9"/>
  <c r="B37" i="9" s="1"/>
  <c r="G98" i="1"/>
  <c r="G94" i="1"/>
  <c r="G97" i="1"/>
  <c r="G86" i="1"/>
  <c r="G83" i="1"/>
  <c r="G80" i="1"/>
  <c r="G76" i="1"/>
  <c r="G73" i="1"/>
  <c r="H73" i="1"/>
  <c r="G75" i="1"/>
  <c r="H72" i="1"/>
  <c r="G68" i="1"/>
  <c r="H67" i="1"/>
  <c r="G63" i="1"/>
  <c r="H61" i="1"/>
  <c r="G61" i="1"/>
  <c r="G62" i="1"/>
  <c r="G57" i="1"/>
  <c r="H55" i="1"/>
  <c r="G55" i="1"/>
  <c r="G54" i="1"/>
  <c r="G53" i="1"/>
  <c r="H50" i="1"/>
  <c r="H51" i="1"/>
  <c r="G49" i="1"/>
  <c r="G47" i="1"/>
  <c r="G48" i="1"/>
  <c r="G45" i="1"/>
  <c r="G44" i="1"/>
  <c r="G43" i="1"/>
  <c r="G36" i="1"/>
  <c r="H36" i="1"/>
  <c r="G33" i="1"/>
  <c r="H33" i="1"/>
  <c r="G31" i="1"/>
  <c r="G30" i="1"/>
  <c r="E25" i="9"/>
  <c r="B25" i="9" s="1"/>
  <c r="H25" i="1"/>
  <c r="H27" i="1"/>
  <c r="G24" i="1"/>
  <c r="G19" i="1"/>
  <c r="H19" i="1"/>
  <c r="H18" i="1"/>
  <c r="H17" i="1"/>
  <c r="G16" i="1"/>
  <c r="G13" i="1"/>
  <c r="H13" i="1"/>
  <c r="H4" i="1"/>
  <c r="G4" i="1"/>
  <c r="E7" i="4"/>
  <c r="D3" i="1" s="1"/>
  <c r="G1394" i="1"/>
  <c r="G1240" i="1"/>
  <c r="H1049" i="1"/>
  <c r="G1053" i="1"/>
  <c r="G1052" i="1"/>
  <c r="D1048" i="1"/>
  <c r="H1048" i="1" s="1"/>
  <c r="G1051" i="1"/>
  <c r="G1063" i="1"/>
  <c r="D1057" i="1"/>
  <c r="H1057" i="1" s="1"/>
  <c r="D1056" i="1"/>
  <c r="H1056" i="1" s="1"/>
  <c r="F78" i="5"/>
  <c r="G1057" i="1"/>
  <c r="G1058" i="1"/>
  <c r="H1082" i="1"/>
  <c r="G1080" i="1"/>
  <c r="G1079" i="1"/>
  <c r="H1075" i="1"/>
  <c r="D1066" i="1"/>
  <c r="H1066" i="1" s="1"/>
  <c r="G1070" i="1"/>
  <c r="G1068" i="1"/>
  <c r="G1067" i="1"/>
  <c r="E87" i="5"/>
  <c r="D1065" i="1" s="1"/>
  <c r="H1065" i="1" s="1"/>
  <c r="G1095" i="1"/>
  <c r="G1094" i="1"/>
  <c r="G1093" i="1"/>
  <c r="G1092" i="1"/>
  <c r="G1091" i="1"/>
  <c r="G1090" i="1"/>
  <c r="G1089" i="1"/>
  <c r="G1088" i="1"/>
  <c r="H1086" i="1"/>
  <c r="G1084" i="1"/>
  <c r="H1085" i="1"/>
  <c r="G1103" i="1"/>
  <c r="G1102" i="1"/>
  <c r="G1101" i="1"/>
  <c r="G1100" i="1"/>
  <c r="G1099" i="1"/>
  <c r="G1097" i="1"/>
  <c r="G1098" i="1"/>
  <c r="E118" i="5"/>
  <c r="D1096" i="1" s="1"/>
  <c r="G1104" i="1"/>
  <c r="G1105" i="1"/>
  <c r="G1116" i="1"/>
  <c r="G1113" i="1"/>
  <c r="H1113" i="1"/>
  <c r="H1123" i="1"/>
  <c r="G1122" i="1"/>
  <c r="G1120" i="1"/>
  <c r="H1120" i="1"/>
  <c r="E134" i="5"/>
  <c r="D1112" i="1" s="1"/>
  <c r="G1126" i="1"/>
  <c r="G1125" i="1"/>
  <c r="G1137" i="1"/>
  <c r="G1136" i="1"/>
  <c r="G1135" i="1"/>
  <c r="G1134" i="1"/>
  <c r="H1133" i="1"/>
  <c r="G1132" i="1"/>
  <c r="G1131" i="1"/>
  <c r="H1129" i="1"/>
  <c r="D1127" i="1"/>
  <c r="G1147" i="1"/>
  <c r="G1145" i="1"/>
  <c r="G1211" i="1"/>
  <c r="H1211" i="1"/>
  <c r="H1201" i="1"/>
  <c r="G1201" i="1"/>
  <c r="G1197" i="1"/>
  <c r="E305" i="9"/>
  <c r="B305" i="9" s="1"/>
  <c r="E296" i="9"/>
  <c r="B296" i="9" s="1"/>
  <c r="G1184" i="1"/>
  <c r="G1186" i="1"/>
  <c r="E206" i="5"/>
  <c r="H1175" i="1"/>
  <c r="H1174" i="1"/>
  <c r="G1173" i="1"/>
  <c r="D1168" i="1"/>
  <c r="H1168" i="1" s="1"/>
  <c r="G1169" i="1"/>
  <c r="G1164" i="1"/>
  <c r="G1163" i="1"/>
  <c r="H1162" i="1"/>
  <c r="G1161" i="1"/>
  <c r="E177" i="5"/>
  <c r="H308" i="9" s="1"/>
  <c r="G1158" i="1"/>
  <c r="H1219" i="1"/>
  <c r="H1223" i="1"/>
  <c r="G1298" i="1"/>
  <c r="E306" i="9"/>
  <c r="B306" i="9" s="1"/>
  <c r="G1296" i="1"/>
  <c r="G1295" i="1"/>
  <c r="G1293" i="1"/>
  <c r="E303" i="9"/>
  <c r="B303" i="9" s="1"/>
  <c r="E301" i="9"/>
  <c r="B301" i="9" s="1"/>
  <c r="E298" i="9"/>
  <c r="B298" i="9" s="1"/>
  <c r="G1281" i="1"/>
  <c r="E294" i="9"/>
  <c r="B294" i="9" s="1"/>
  <c r="G1269" i="1"/>
  <c r="G1268" i="1"/>
  <c r="G1264" i="1"/>
  <c r="G1266" i="1"/>
  <c r="G1255" i="1"/>
  <c r="H1232" i="1"/>
  <c r="H1227" i="1"/>
  <c r="H1229" i="1"/>
  <c r="F250" i="5"/>
  <c r="E283" i="9"/>
  <c r="B283" i="9" s="1"/>
  <c r="H1228" i="1"/>
  <c r="E245" i="5"/>
  <c r="D1222" i="1" s="1"/>
  <c r="H1222" i="1" s="1"/>
  <c r="H1217" i="1"/>
  <c r="H1216" i="1"/>
  <c r="E293" i="9"/>
  <c r="B293" i="9" s="1"/>
  <c r="H1166" i="1"/>
  <c r="H1157" i="1"/>
  <c r="H1160" i="1"/>
  <c r="H1155" i="1"/>
  <c r="H1142" i="1"/>
  <c r="H1144" i="1"/>
  <c r="E292" i="9"/>
  <c r="B292" i="9" s="1"/>
  <c r="E289" i="9"/>
  <c r="B289" i="9" s="1"/>
  <c r="G1064" i="1"/>
  <c r="H1062" i="1"/>
  <c r="G1054" i="1"/>
  <c r="G1048" i="1"/>
  <c r="G1050" i="1"/>
  <c r="H1041" i="1"/>
  <c r="G1041" i="1"/>
  <c r="D1034" i="1"/>
  <c r="G1030" i="1"/>
  <c r="H1030" i="1"/>
  <c r="H1023" i="1"/>
  <c r="H1024" i="1"/>
  <c r="H1019" i="1"/>
  <c r="G1013" i="1"/>
  <c r="D1007" i="1"/>
  <c r="H1007" i="1" s="1"/>
  <c r="G1008" i="1"/>
  <c r="E12" i="5"/>
  <c r="D990" i="1" s="1"/>
  <c r="D997" i="1"/>
  <c r="H986" i="1"/>
  <c r="G986" i="1"/>
  <c r="G405" i="1"/>
  <c r="D411" i="1"/>
  <c r="G412" i="1"/>
  <c r="G185" i="1"/>
  <c r="G719" i="1"/>
  <c r="G718" i="1"/>
  <c r="F222" i="9"/>
  <c r="E44" i="9"/>
  <c r="B44" i="9" s="1"/>
  <c r="F220" i="9"/>
  <c r="B220" i="9" s="1"/>
  <c r="G710" i="1"/>
  <c r="G671" i="1"/>
  <c r="G649" i="1"/>
  <c r="G647" i="1"/>
  <c r="B275" i="9"/>
  <c r="D645" i="1"/>
  <c r="H645" i="1" s="1"/>
  <c r="G643" i="1"/>
  <c r="H397" i="1"/>
  <c r="G397" i="1"/>
  <c r="G398" i="1"/>
  <c r="F402" i="4"/>
  <c r="G364" i="1"/>
  <c r="G371" i="1"/>
  <c r="E363" i="4"/>
  <c r="D358" i="1" s="1"/>
  <c r="H358" i="1" s="1"/>
  <c r="H354" i="1"/>
  <c r="G351" i="1"/>
  <c r="G290" i="1"/>
  <c r="H413" i="1"/>
  <c r="G289" i="1"/>
  <c r="E273" i="9"/>
  <c r="B273" i="9" s="1"/>
  <c r="G206" i="1"/>
  <c r="G190" i="1"/>
  <c r="G186" i="1"/>
  <c r="G184" i="1"/>
  <c r="H184" i="1"/>
  <c r="F188" i="4"/>
  <c r="G183" i="1"/>
  <c r="E45" i="9"/>
  <c r="B45" i="9" s="1"/>
  <c r="F221" i="9"/>
  <c r="B221" i="9" s="1"/>
  <c r="H173" i="1"/>
  <c r="G173" i="1"/>
  <c r="F177" i="4"/>
  <c r="G172" i="1"/>
  <c r="G168" i="1"/>
  <c r="G165" i="1"/>
  <c r="G167" i="1"/>
  <c r="G162" i="1"/>
  <c r="E41" i="9"/>
  <c r="B41" i="9" s="1"/>
  <c r="G160" i="1"/>
  <c r="G161" i="1"/>
  <c r="G155" i="1"/>
  <c r="G157" i="1"/>
  <c r="F218" i="9"/>
  <c r="H149" i="1"/>
  <c r="G150" i="1"/>
  <c r="G135" i="1"/>
  <c r="G146" i="1"/>
  <c r="G134" i="1"/>
  <c r="G132" i="1"/>
  <c r="G129" i="1"/>
  <c r="G130" i="1"/>
  <c r="G131" i="1"/>
  <c r="F133" i="4"/>
  <c r="G121" i="1"/>
  <c r="G123" i="1"/>
  <c r="G79" i="1"/>
  <c r="H79" i="1"/>
  <c r="F83" i="4"/>
  <c r="E82" i="4"/>
  <c r="D78" i="1" s="1"/>
  <c r="G70" i="1"/>
  <c r="H71" i="1"/>
  <c r="G64" i="1"/>
  <c r="G66" i="1"/>
  <c r="G60" i="1"/>
  <c r="F217" i="9"/>
  <c r="B217" i="9" s="1"/>
  <c r="E300" i="9"/>
  <c r="B300" i="9" s="1"/>
  <c r="H343" i="1"/>
  <c r="G343" i="1"/>
  <c r="H537" i="1"/>
  <c r="G537" i="1"/>
  <c r="F45" i="4"/>
  <c r="D44" i="4"/>
  <c r="H310" i="9"/>
  <c r="D1167" i="1"/>
  <c r="I25" i="3"/>
  <c r="D1329" i="1"/>
  <c r="I35" i="3"/>
  <c r="C1518" i="1"/>
  <c r="G1355" i="1"/>
  <c r="G1440" i="1"/>
  <c r="G1449" i="1"/>
  <c r="I1449" i="1" s="1"/>
  <c r="H1449" i="1"/>
  <c r="G1457" i="1"/>
  <c r="H1457" i="1"/>
  <c r="G1469" i="1"/>
  <c r="G1475" i="1"/>
  <c r="G1477" i="1"/>
  <c r="H1477" i="1"/>
  <c r="G1482" i="1"/>
  <c r="G1490" i="1"/>
  <c r="G1498" i="1"/>
  <c r="G1506" i="1"/>
  <c r="G1514" i="1"/>
  <c r="F120" i="4"/>
  <c r="D106" i="4"/>
  <c r="F455" i="4"/>
  <c r="D421" i="4"/>
  <c r="G1466" i="1"/>
  <c r="H1466" i="1"/>
  <c r="G1472" i="1"/>
  <c r="I1472" i="1" s="1"/>
  <c r="H1472" i="1"/>
  <c r="C41" i="1"/>
  <c r="C339" i="1"/>
  <c r="C561" i="1"/>
  <c r="G1216" i="1"/>
  <c r="G1217" i="1"/>
  <c r="G1218" i="1"/>
  <c r="G1219" i="1"/>
  <c r="G1220" i="1"/>
  <c r="G1221" i="1"/>
  <c r="G1223" i="1"/>
  <c r="G1224" i="1"/>
  <c r="G1225" i="1"/>
  <c r="G1226" i="1"/>
  <c r="G1227" i="1"/>
  <c r="G1228" i="1"/>
  <c r="G1229" i="1"/>
  <c r="G1230" i="1"/>
  <c r="G1231" i="1"/>
  <c r="G1232" i="1"/>
  <c r="G1233" i="1"/>
  <c r="G1234" i="1"/>
  <c r="G1302" i="1"/>
  <c r="G1306" i="1"/>
  <c r="G1310" i="1"/>
  <c r="G1314" i="1"/>
  <c r="G1318" i="1"/>
  <c r="G1322" i="1"/>
  <c r="G1326" i="1"/>
  <c r="H1385" i="1"/>
  <c r="H1389" i="1"/>
  <c r="H1393" i="1"/>
  <c r="H1397" i="1"/>
  <c r="H1401" i="1"/>
  <c r="H1405" i="1"/>
  <c r="H1409" i="1"/>
  <c r="H1413" i="1"/>
  <c r="H1417" i="1"/>
  <c r="H1421" i="1"/>
  <c r="H1425" i="1"/>
  <c r="H1429" i="1"/>
  <c r="H1433" i="1"/>
  <c r="G1444" i="1"/>
  <c r="I1444" i="1" s="1"/>
  <c r="H1445" i="1"/>
  <c r="H1454" i="1"/>
  <c r="H1460" i="1"/>
  <c r="G1460" i="1"/>
  <c r="I1460" i="1" s="1"/>
  <c r="G1462" i="1"/>
  <c r="I1462" i="1" s="1"/>
  <c r="H1462" i="1"/>
  <c r="J1465" i="1"/>
  <c r="H1465" i="1"/>
  <c r="J1466" i="1"/>
  <c r="J1471" i="1"/>
  <c r="H1471" i="1"/>
  <c r="J1472" i="1"/>
  <c r="G1519" i="1"/>
  <c r="G1527" i="1"/>
  <c r="G1535" i="1"/>
  <c r="G1543" i="1"/>
  <c r="G1551" i="1"/>
  <c r="G1559" i="1"/>
  <c r="G1567" i="1"/>
  <c r="G1575" i="1"/>
  <c r="G1461" i="1"/>
  <c r="H1461" i="1"/>
  <c r="D294" i="1"/>
  <c r="D346" i="1"/>
  <c r="D347" i="1"/>
  <c r="G1301" i="1"/>
  <c r="G1305" i="1"/>
  <c r="G1309" i="1"/>
  <c r="G1313" i="1"/>
  <c r="G1317" i="1"/>
  <c r="G1321" i="1"/>
  <c r="G1325" i="1"/>
  <c r="H1384" i="1"/>
  <c r="H1388" i="1"/>
  <c r="H1392" i="1"/>
  <c r="H1396" i="1"/>
  <c r="H1400" i="1"/>
  <c r="H1404" i="1"/>
  <c r="H1408" i="1"/>
  <c r="H1412" i="1"/>
  <c r="H1416" i="1"/>
  <c r="H1420" i="1"/>
  <c r="H1424" i="1"/>
  <c r="H1428" i="1"/>
  <c r="H1432" i="1"/>
  <c r="H1440" i="1"/>
  <c r="J1441" i="1"/>
  <c r="G1441" i="1"/>
  <c r="I1441" i="1" s="1"/>
  <c r="J1442" i="1"/>
  <c r="J1444" i="1"/>
  <c r="J1445" i="1"/>
  <c r="G1448" i="1"/>
  <c r="I1448" i="1" s="1"/>
  <c r="I1450" i="1"/>
  <c r="H1456" i="1"/>
  <c r="G1456" i="1"/>
  <c r="I1456" i="1" s="1"/>
  <c r="I1458" i="1"/>
  <c r="J1460" i="1"/>
  <c r="G1465" i="1"/>
  <c r="G1471" i="1"/>
  <c r="I1471" i="1" s="1"/>
  <c r="J1476" i="1"/>
  <c r="H1476" i="1"/>
  <c r="I1476" i="1" s="1"/>
  <c r="J1477" i="1"/>
  <c r="G1487" i="1"/>
  <c r="G1495" i="1"/>
  <c r="G1503" i="1"/>
  <c r="G1511" i="1"/>
  <c r="H1525" i="1"/>
  <c r="H1533" i="1"/>
  <c r="H1541" i="1"/>
  <c r="H1549" i="1"/>
  <c r="H1557" i="1"/>
  <c r="H1565" i="1"/>
  <c r="H1573" i="1"/>
  <c r="E50" i="4"/>
  <c r="D46" i="1" s="1"/>
  <c r="F54" i="4"/>
  <c r="D50" i="4"/>
  <c r="F594" i="4"/>
  <c r="D593" i="4"/>
  <c r="D177" i="5"/>
  <c r="F180" i="5"/>
  <c r="D1215" i="1"/>
  <c r="F5" i="6"/>
  <c r="H24" i="3"/>
  <c r="J1464" i="1"/>
  <c r="J1468" i="1"/>
  <c r="J1474" i="1"/>
  <c r="J1479" i="1"/>
  <c r="F164" i="4"/>
  <c r="D163" i="4"/>
  <c r="D224" i="4"/>
  <c r="F253" i="4"/>
  <c r="D252" i="4"/>
  <c r="D350" i="4"/>
  <c r="D643" i="4"/>
  <c r="F416" i="4"/>
  <c r="D644" i="4"/>
  <c r="E567" i="4"/>
  <c r="D561" i="1" s="1"/>
  <c r="D580" i="4"/>
  <c r="F585" i="4"/>
  <c r="F8" i="5"/>
  <c r="F119" i="5"/>
  <c r="D118" i="5"/>
  <c r="E258" i="5"/>
  <c r="D1235" i="1" s="1"/>
  <c r="H1235" i="1" s="1"/>
  <c r="D1236" i="1"/>
  <c r="F259" i="5"/>
  <c r="G1447" i="1"/>
  <c r="I1447" i="1" s="1"/>
  <c r="J1447" i="1"/>
  <c r="G1451" i="1"/>
  <c r="I1451" i="1" s="1"/>
  <c r="J1451" i="1"/>
  <c r="G1455" i="1"/>
  <c r="I1455" i="1" s="1"/>
  <c r="J1455" i="1"/>
  <c r="G1459" i="1"/>
  <c r="I1459" i="1" s="1"/>
  <c r="J1459" i="1"/>
  <c r="G1486" i="1"/>
  <c r="H1489" i="1"/>
  <c r="G1494" i="1"/>
  <c r="H1497" i="1"/>
  <c r="G1502" i="1"/>
  <c r="H1505" i="1"/>
  <c r="G1510" i="1"/>
  <c r="H1513" i="1"/>
  <c r="H1521" i="1"/>
  <c r="G1526" i="1"/>
  <c r="H1529" i="1"/>
  <c r="G1534" i="1"/>
  <c r="H1537" i="1"/>
  <c r="G1542" i="1"/>
  <c r="H1545" i="1"/>
  <c r="G1550" i="1"/>
  <c r="H1553" i="1"/>
  <c r="G1558" i="1"/>
  <c r="H1561" i="1"/>
  <c r="G1566" i="1"/>
  <c r="H1569" i="1"/>
  <c r="G1574" i="1"/>
  <c r="H1577" i="1"/>
  <c r="D7" i="4"/>
  <c r="F125" i="4"/>
  <c r="D124" i="4"/>
  <c r="F134" i="4"/>
  <c r="F153" i="4"/>
  <c r="E152" i="4"/>
  <c r="G21" i="9" s="1"/>
  <c r="E163" i="4"/>
  <c r="D159" i="1" s="1"/>
  <c r="E196" i="4"/>
  <c r="D192" i="1" s="1"/>
  <c r="D215" i="4"/>
  <c r="D151" i="4" s="1"/>
  <c r="F216" i="4"/>
  <c r="F304" i="4"/>
  <c r="D299" i="4"/>
  <c r="F629" i="4"/>
  <c r="D625" i="4"/>
  <c r="F207" i="5"/>
  <c r="D206" i="5"/>
  <c r="H30" i="3"/>
  <c r="D5" i="7"/>
  <c r="F130" i="6"/>
  <c r="D129" i="6"/>
  <c r="E252" i="4"/>
  <c r="D248" i="1" s="1"/>
  <c r="D12" i="5"/>
  <c r="F45" i="5"/>
  <c r="F70" i="5"/>
  <c r="D69" i="5"/>
  <c r="E141" i="6"/>
  <c r="H27" i="3"/>
  <c r="D263" i="4"/>
  <c r="F460" i="4"/>
  <c r="D459" i="4"/>
  <c r="E472" i="4"/>
  <c r="D466" i="1" s="1"/>
  <c r="E484" i="4"/>
  <c r="D478" i="1" s="1"/>
  <c r="E529" i="4"/>
  <c r="D238" i="5"/>
  <c r="F239" i="5"/>
  <c r="D89" i="6"/>
  <c r="E5" i="7"/>
  <c r="D196" i="4"/>
  <c r="E224" i="4"/>
  <c r="D220" i="1" s="1"/>
  <c r="E311" i="4"/>
  <c r="D306" i="1" s="1"/>
  <c r="F364" i="4"/>
  <c r="E644" i="4"/>
  <c r="D638" i="1" s="1"/>
  <c r="F530" i="4"/>
  <c r="D529" i="4"/>
  <c r="F63" i="5"/>
  <c r="D190" i="5"/>
  <c r="F36" i="6"/>
  <c r="D35" i="6"/>
  <c r="E143" i="9"/>
  <c r="B143" i="9" s="1"/>
  <c r="E146" i="5"/>
  <c r="D1124" i="1" s="1"/>
  <c r="E291" i="9"/>
  <c r="B291" i="9" s="1"/>
  <c r="G281" i="9"/>
  <c r="E281" i="9" s="1"/>
  <c r="B281" i="9" s="1"/>
  <c r="G280" i="9"/>
  <c r="E280" i="9" s="1"/>
  <c r="B280" i="9" s="1"/>
  <c r="G279" i="9"/>
  <c r="E279" i="9" s="1"/>
  <c r="B279" i="9" s="1"/>
  <c r="G166" i="9"/>
  <c r="H165" i="9"/>
  <c r="L213" i="9"/>
  <c r="G209" i="9"/>
  <c r="E209" i="9" s="1"/>
  <c r="B209" i="9" s="1"/>
  <c r="G205" i="9"/>
  <c r="E205" i="9" s="1"/>
  <c r="B205" i="9" s="1"/>
  <c r="G201" i="9"/>
  <c r="E201" i="9" s="1"/>
  <c r="B201" i="9" s="1"/>
  <c r="G197" i="9"/>
  <c r="E197" i="9" s="1"/>
  <c r="B197" i="9" s="1"/>
  <c r="G193" i="9"/>
  <c r="E193" i="9" s="1"/>
  <c r="B193" i="9" s="1"/>
  <c r="G192" i="9"/>
  <c r="E192" i="9" s="1"/>
  <c r="G162" i="9"/>
  <c r="E162" i="9" s="1"/>
  <c r="B162" i="9" s="1"/>
  <c r="G210" i="9"/>
  <c r="E210" i="9" s="1"/>
  <c r="B210" i="9" s="1"/>
  <c r="G206" i="9"/>
  <c r="E206" i="9" s="1"/>
  <c r="B206" i="9" s="1"/>
  <c r="G202" i="9"/>
  <c r="E202" i="9" s="1"/>
  <c r="B202" i="9" s="1"/>
  <c r="G198" i="9"/>
  <c r="E198" i="9" s="1"/>
  <c r="B198" i="9" s="1"/>
  <c r="G194" i="9"/>
  <c r="E194" i="9" s="1"/>
  <c r="B194" i="9" s="1"/>
  <c r="G163" i="9"/>
  <c r="E163" i="9" s="1"/>
  <c r="B163" i="9" s="1"/>
  <c r="G211" i="9"/>
  <c r="E211" i="9" s="1"/>
  <c r="B211" i="9" s="1"/>
  <c r="G207" i="9"/>
  <c r="E207" i="9" s="1"/>
  <c r="B207" i="9" s="1"/>
  <c r="G203" i="9"/>
  <c r="E203" i="9" s="1"/>
  <c r="B203" i="9" s="1"/>
  <c r="G199" i="9"/>
  <c r="E199" i="9" s="1"/>
  <c r="B199" i="9" s="1"/>
  <c r="G195" i="9"/>
  <c r="E195" i="9" s="1"/>
  <c r="B195" i="9" s="1"/>
  <c r="G164" i="9"/>
  <c r="E164" i="9" s="1"/>
  <c r="B164" i="9" s="1"/>
  <c r="M213" i="9"/>
  <c r="G212" i="9"/>
  <c r="E212" i="9" s="1"/>
  <c r="B212" i="9" s="1"/>
  <c r="G208" i="9"/>
  <c r="E208" i="9" s="1"/>
  <c r="B208" i="9" s="1"/>
  <c r="G204" i="9"/>
  <c r="E204" i="9" s="1"/>
  <c r="B204" i="9" s="1"/>
  <c r="G200" i="9"/>
  <c r="E200" i="9" s="1"/>
  <c r="B200" i="9" s="1"/>
  <c r="G196" i="9"/>
  <c r="E196" i="9" s="1"/>
  <c r="B196" i="9" s="1"/>
  <c r="L192" i="9"/>
  <c r="F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165" i="9"/>
  <c r="G161" i="9"/>
  <c r="E161" i="9" s="1"/>
  <c r="B161" i="9" s="1"/>
  <c r="E290" i="9"/>
  <c r="B290" i="9" s="1"/>
  <c r="I10" i="9"/>
  <c r="E24" i="9"/>
  <c r="B24" i="9" s="1"/>
  <c r="E28" i="9"/>
  <c r="B28" i="9" s="1"/>
  <c r="E32" i="9"/>
  <c r="B32" i="9" s="1"/>
  <c r="B136" i="9"/>
  <c r="E139" i="9"/>
  <c r="B139" i="9" s="1"/>
  <c r="E146" i="9"/>
  <c r="B146" i="9" s="1"/>
  <c r="E135" i="9"/>
  <c r="B135" i="9" s="1"/>
  <c r="B140" i="9"/>
  <c r="B246" i="9"/>
  <c r="B214" i="9"/>
  <c r="B215" i="9"/>
  <c r="B218" i="9"/>
  <c r="B219" i="9"/>
  <c r="B222" i="9"/>
  <c r="B223" i="9"/>
  <c r="B226" i="9"/>
  <c r="B227" i="9"/>
  <c r="B230" i="9"/>
  <c r="B231" i="9"/>
  <c r="B234" i="9"/>
  <c r="B235" i="9"/>
  <c r="B238" i="9"/>
  <c r="B239" i="9"/>
  <c r="B242" i="9"/>
  <c r="F252" i="9"/>
  <c r="B252" i="9" s="1"/>
  <c r="D42" i="8" l="1"/>
  <c r="G313" i="9" s="1"/>
  <c r="E313" i="9" s="1"/>
  <c r="B313" i="9" s="1"/>
  <c r="H1481" i="1"/>
  <c r="H1453" i="1"/>
  <c r="H991" i="1"/>
  <c r="E237" i="5"/>
  <c r="I23" i="3" s="1"/>
  <c r="G212" i="1"/>
  <c r="H212" i="1"/>
  <c r="G136" i="1"/>
  <c r="H136" i="1"/>
  <c r="G103" i="1"/>
  <c r="F82" i="4"/>
  <c r="G1056" i="1"/>
  <c r="G1066" i="1"/>
  <c r="G1065" i="1"/>
  <c r="H1112" i="1"/>
  <c r="G1112" i="1"/>
  <c r="H1127" i="1"/>
  <c r="G1127" i="1"/>
  <c r="H311" i="9"/>
  <c r="D1183" i="1"/>
  <c r="G1168" i="1"/>
  <c r="D1154" i="1"/>
  <c r="E176" i="5"/>
  <c r="G1222" i="1"/>
  <c r="F146" i="5"/>
  <c r="G1034" i="1"/>
  <c r="H1034" i="1"/>
  <c r="E7" i="5"/>
  <c r="I20" i="3" s="1"/>
  <c r="G1007" i="1"/>
  <c r="H997" i="1"/>
  <c r="G997" i="1"/>
  <c r="H411" i="1"/>
  <c r="G411" i="1"/>
  <c r="G645" i="1"/>
  <c r="F363" i="4"/>
  <c r="G358" i="1"/>
  <c r="E350" i="4"/>
  <c r="D345" i="1" s="1"/>
  <c r="H78" i="1"/>
  <c r="G78" i="1"/>
  <c r="D289" i="4"/>
  <c r="H17" i="3"/>
  <c r="C147" i="1"/>
  <c r="D528" i="4"/>
  <c r="F529" i="4"/>
  <c r="C523" i="1"/>
  <c r="F89" i="6"/>
  <c r="C1383" i="1"/>
  <c r="F263" i="4"/>
  <c r="C259" i="1"/>
  <c r="F625" i="4"/>
  <c r="C619" i="1"/>
  <c r="H466" i="1"/>
  <c r="G466" i="1"/>
  <c r="I28" i="3"/>
  <c r="D1435" i="1"/>
  <c r="F129" i="6"/>
  <c r="C1423" i="1"/>
  <c r="F118" i="5"/>
  <c r="C1096" i="1"/>
  <c r="G318" i="9"/>
  <c r="E318" i="9" s="1"/>
  <c r="G339" i="1"/>
  <c r="H339" i="1"/>
  <c r="H1518" i="1"/>
  <c r="G1518" i="1"/>
  <c r="F44" i="4"/>
  <c r="C40" i="1"/>
  <c r="B192" i="9"/>
  <c r="E166" i="9"/>
  <c r="B166" i="9" s="1"/>
  <c r="F196" i="4"/>
  <c r="C192" i="1"/>
  <c r="F238" i="5"/>
  <c r="D237" i="5"/>
  <c r="C1215" i="1"/>
  <c r="F459" i="4"/>
  <c r="C453" i="1"/>
  <c r="D68" i="5"/>
  <c r="F69" i="5"/>
  <c r="C1047" i="1"/>
  <c r="F299" i="4"/>
  <c r="D298" i="4"/>
  <c r="C294" i="1"/>
  <c r="F580" i="4"/>
  <c r="C574" i="1"/>
  <c r="F643" i="4"/>
  <c r="C637" i="1"/>
  <c r="F593" i="4"/>
  <c r="C587" i="1"/>
  <c r="I1465" i="1"/>
  <c r="F152" i="4"/>
  <c r="H41" i="1"/>
  <c r="G41" i="1"/>
  <c r="E420" i="4"/>
  <c r="I1440" i="1"/>
  <c r="F213" i="9"/>
  <c r="B213" i="9" s="1"/>
  <c r="G310" i="9"/>
  <c r="E310" i="9" s="1"/>
  <c r="B310" i="9" s="1"/>
  <c r="F190" i="5"/>
  <c r="C1167" i="1"/>
  <c r="F12" i="5"/>
  <c r="C990" i="1"/>
  <c r="G311" i="9"/>
  <c r="F206" i="5"/>
  <c r="C1183" i="1"/>
  <c r="F215" i="4"/>
  <c r="C211" i="1"/>
  <c r="D6" i="4"/>
  <c r="F7" i="4"/>
  <c r="C3" i="1"/>
  <c r="F252" i="4"/>
  <c r="C248" i="1"/>
  <c r="G308" i="9"/>
  <c r="E308" i="9" s="1"/>
  <c r="B308" i="9" s="1"/>
  <c r="D176" i="5"/>
  <c r="F177" i="5"/>
  <c r="C1154" i="1"/>
  <c r="E165" i="9"/>
  <c r="B165" i="9" s="1"/>
  <c r="G1124" i="1"/>
  <c r="H1124" i="1"/>
  <c r="F35" i="6"/>
  <c r="H25" i="3"/>
  <c r="C1329" i="1"/>
  <c r="I29" i="3"/>
  <c r="D1436" i="1"/>
  <c r="E528" i="4"/>
  <c r="D523" i="1"/>
  <c r="G316" i="9"/>
  <c r="E316" i="9" s="1"/>
  <c r="H29" i="3"/>
  <c r="C1436" i="1"/>
  <c r="E68" i="5"/>
  <c r="F124" i="4"/>
  <c r="C120" i="1"/>
  <c r="D7" i="5"/>
  <c r="D408" i="4"/>
  <c r="C345" i="1"/>
  <c r="F224" i="4"/>
  <c r="C220" i="1"/>
  <c r="H347" i="1"/>
  <c r="G347" i="1"/>
  <c r="I1466" i="1"/>
  <c r="F106" i="4"/>
  <c r="C102" i="1"/>
  <c r="I1477" i="1"/>
  <c r="I1457" i="1"/>
  <c r="E6" i="4"/>
  <c r="H306" i="1"/>
  <c r="G306" i="1"/>
  <c r="G478" i="1"/>
  <c r="H478" i="1"/>
  <c r="D148" i="1"/>
  <c r="E151" i="4"/>
  <c r="G1236" i="1"/>
  <c r="H1236" i="1"/>
  <c r="F644" i="4"/>
  <c r="C638" i="1"/>
  <c r="F163" i="4"/>
  <c r="C159" i="1"/>
  <c r="D141" i="6"/>
  <c r="F50" i="4"/>
  <c r="C46" i="1"/>
  <c r="H346" i="1"/>
  <c r="G346" i="1"/>
  <c r="H21" i="9"/>
  <c r="E21" i="9" s="1"/>
  <c r="G561" i="1"/>
  <c r="H561" i="1"/>
  <c r="F421" i="4"/>
  <c r="D420" i="4"/>
  <c r="C415" i="1"/>
  <c r="G1235" i="1"/>
  <c r="E298" i="4"/>
  <c r="D1214" i="1" l="1"/>
  <c r="C1517" i="1"/>
  <c r="G1517" i="1" s="1"/>
  <c r="K1451" i="9"/>
  <c r="H19" i="9"/>
  <c r="E19" i="9" s="1"/>
  <c r="B19" i="9" s="1"/>
  <c r="I34" i="3"/>
  <c r="G314" i="9"/>
  <c r="E314" i="9" s="1"/>
  <c r="B314" i="9" s="1"/>
  <c r="F350" i="4"/>
  <c r="E175" i="5"/>
  <c r="D1152" i="1" s="1"/>
  <c r="E311" i="9"/>
  <c r="B311" i="9" s="1"/>
  <c r="I22" i="3"/>
  <c r="D1153" i="1"/>
  <c r="D985" i="1"/>
  <c r="B21" i="9"/>
  <c r="C403" i="1"/>
  <c r="H1436" i="1"/>
  <c r="G1436" i="1"/>
  <c r="E636" i="4"/>
  <c r="D630" i="1" s="1"/>
  <c r="D522" i="1"/>
  <c r="D407" i="4"/>
  <c r="F298" i="4"/>
  <c r="C293" i="1"/>
  <c r="G453" i="1"/>
  <c r="H453" i="1"/>
  <c r="G148" i="1"/>
  <c r="H148" i="1"/>
  <c r="G102" i="1"/>
  <c r="H102" i="1"/>
  <c r="D6" i="5"/>
  <c r="F7" i="5"/>
  <c r="H20" i="3"/>
  <c r="C985" i="1"/>
  <c r="H120" i="1"/>
  <c r="G120" i="1"/>
  <c r="H1154" i="1"/>
  <c r="G1154" i="1"/>
  <c r="D412" i="4"/>
  <c r="F6" i="4"/>
  <c r="H16" i="3"/>
  <c r="D290" i="4"/>
  <c r="C2" i="1"/>
  <c r="G1167" i="1"/>
  <c r="H1167" i="1"/>
  <c r="H1096" i="1"/>
  <c r="G1096" i="1"/>
  <c r="H619" i="1"/>
  <c r="G619" i="1"/>
  <c r="D636" i="4"/>
  <c r="F528" i="4"/>
  <c r="C522" i="1"/>
  <c r="E412" i="4"/>
  <c r="I16" i="3"/>
  <c r="D2" i="1"/>
  <c r="H1215" i="1"/>
  <c r="G1215" i="1"/>
  <c r="D413" i="4"/>
  <c r="D291" i="4"/>
  <c r="C285" i="1"/>
  <c r="F420" i="4"/>
  <c r="D635" i="4"/>
  <c r="C414" i="1"/>
  <c r="H638" i="1"/>
  <c r="G638" i="1"/>
  <c r="I17" i="3"/>
  <c r="E289" i="4"/>
  <c r="F289" i="4" s="1"/>
  <c r="D147" i="1"/>
  <c r="G147" i="1" s="1"/>
  <c r="H220" i="1"/>
  <c r="G220" i="1"/>
  <c r="H11" i="3"/>
  <c r="G1183" i="1"/>
  <c r="H1183" i="1"/>
  <c r="E635" i="4"/>
  <c r="D629" i="1" s="1"/>
  <c r="D414" i="1"/>
  <c r="E317" i="9"/>
  <c r="B318" i="9"/>
  <c r="E407" i="4"/>
  <c r="D402" i="1" s="1"/>
  <c r="D293" i="1"/>
  <c r="E408" i="4"/>
  <c r="D403" i="1" s="1"/>
  <c r="H28" i="3"/>
  <c r="F141" i="6"/>
  <c r="C1435" i="1"/>
  <c r="H248" i="1"/>
  <c r="G248" i="1"/>
  <c r="H587" i="1"/>
  <c r="G587" i="1"/>
  <c r="H574" i="1"/>
  <c r="G574" i="1"/>
  <c r="G1047" i="1"/>
  <c r="H1047" i="1"/>
  <c r="H192" i="1"/>
  <c r="G192" i="1"/>
  <c r="G1383" i="1"/>
  <c r="H1383" i="1"/>
  <c r="F151" i="4"/>
  <c r="H159" i="1"/>
  <c r="G159" i="1"/>
  <c r="H345" i="1"/>
  <c r="G345" i="1"/>
  <c r="B316" i="9"/>
  <c r="E315" i="9"/>
  <c r="I10" i="3" s="1"/>
  <c r="H211" i="1"/>
  <c r="G211" i="1"/>
  <c r="H40" i="1"/>
  <c r="G40" i="1"/>
  <c r="H415" i="1"/>
  <c r="G415" i="1"/>
  <c r="H46" i="1"/>
  <c r="G46" i="1"/>
  <c r="I21" i="3"/>
  <c r="D1046" i="1"/>
  <c r="H1329" i="1"/>
  <c r="G1329" i="1"/>
  <c r="H9" i="3"/>
  <c r="F176" i="5"/>
  <c r="H22" i="3"/>
  <c r="D175" i="5"/>
  <c r="C1153" i="1"/>
  <c r="H3" i="1"/>
  <c r="G3" i="1"/>
  <c r="G990" i="1"/>
  <c r="H990" i="1"/>
  <c r="H637" i="1"/>
  <c r="G637" i="1"/>
  <c r="H294" i="1"/>
  <c r="G294" i="1"/>
  <c r="E6" i="5"/>
  <c r="F68" i="5"/>
  <c r="H21" i="3"/>
  <c r="C1046" i="1"/>
  <c r="F237" i="5"/>
  <c r="H23" i="3"/>
  <c r="C1214" i="1"/>
  <c r="G1423" i="1"/>
  <c r="H1423" i="1"/>
  <c r="H259" i="1"/>
  <c r="G259" i="1"/>
  <c r="H523" i="1"/>
  <c r="G523" i="1"/>
  <c r="H147" i="1"/>
  <c r="H1517" i="1" l="1"/>
  <c r="E312" i="9"/>
  <c r="I11" i="3" s="1"/>
  <c r="E290" i="4"/>
  <c r="D286" i="1" s="1"/>
  <c r="H1046" i="1"/>
  <c r="G1046" i="1"/>
  <c r="H1153" i="1"/>
  <c r="G1153" i="1"/>
  <c r="N3" i="9"/>
  <c r="G403" i="1"/>
  <c r="H403" i="1"/>
  <c r="H2" i="1"/>
  <c r="G2" i="1"/>
  <c r="D639" i="4"/>
  <c r="D414" i="4"/>
  <c r="F412" i="4"/>
  <c r="C407" i="1"/>
  <c r="H293" i="1"/>
  <c r="G293" i="1"/>
  <c r="F408" i="4"/>
  <c r="K3" i="9"/>
  <c r="I9" i="3"/>
  <c r="F635" i="4"/>
  <c r="C629" i="1"/>
  <c r="H985" i="1"/>
  <c r="G985" i="1"/>
  <c r="G1214" i="1"/>
  <c r="H1214" i="1"/>
  <c r="F175" i="5"/>
  <c r="C1152" i="1"/>
  <c r="H1435" i="1"/>
  <c r="G1435" i="1"/>
  <c r="D415" i="4"/>
  <c r="D640" i="4"/>
  <c r="C408" i="1"/>
  <c r="H522" i="1"/>
  <c r="G522" i="1"/>
  <c r="H278" i="9"/>
  <c r="D984" i="1"/>
  <c r="E291" i="4"/>
  <c r="D287" i="1" s="1"/>
  <c r="E413" i="4"/>
  <c r="F413" i="4" s="1"/>
  <c r="D285" i="1"/>
  <c r="H285" i="1" s="1"/>
  <c r="G414" i="1"/>
  <c r="H414" i="1"/>
  <c r="C287" i="1"/>
  <c r="E639" i="4"/>
  <c r="D407" i="1"/>
  <c r="F636" i="4"/>
  <c r="C630" i="1"/>
  <c r="F290" i="4"/>
  <c r="C286" i="1"/>
  <c r="G285" i="9"/>
  <c r="E285" i="9" s="1"/>
  <c r="B285" i="9" s="1"/>
  <c r="G278" i="9"/>
  <c r="F6" i="5"/>
  <c r="C984" i="1"/>
  <c r="F407" i="4"/>
  <c r="C402" i="1"/>
  <c r="F291" i="4" l="1"/>
  <c r="H630" i="1"/>
  <c r="G630" i="1"/>
  <c r="H629" i="1"/>
  <c r="G629" i="1"/>
  <c r="H8" i="3"/>
  <c r="H984" i="1"/>
  <c r="G984" i="1"/>
  <c r="D633" i="1"/>
  <c r="H287" i="1"/>
  <c r="G287" i="1"/>
  <c r="F414" i="4"/>
  <c r="C409" i="1"/>
  <c r="H286" i="1"/>
  <c r="G286" i="1"/>
  <c r="E640" i="4"/>
  <c r="F640" i="4" s="1"/>
  <c r="E415" i="4"/>
  <c r="D410" i="1" s="1"/>
  <c r="D408" i="1"/>
  <c r="G408" i="1" s="1"/>
  <c r="D642" i="4"/>
  <c r="C634" i="1"/>
  <c r="G1152" i="1"/>
  <c r="H1152" i="1"/>
  <c r="D641" i="4"/>
  <c r="F639" i="4"/>
  <c r="C633" i="1"/>
  <c r="G285" i="1"/>
  <c r="H402" i="1"/>
  <c r="G402" i="1"/>
  <c r="E278" i="9"/>
  <c r="E414" i="4"/>
  <c r="C410" i="1"/>
  <c r="H407" i="1"/>
  <c r="G407" i="1"/>
  <c r="H408" i="1" l="1"/>
  <c r="F641" i="4"/>
  <c r="C635" i="1"/>
  <c r="D645" i="4"/>
  <c r="E642" i="4"/>
  <c r="F642" i="4" s="1"/>
  <c r="D634" i="1"/>
  <c r="H634" i="1" s="1"/>
  <c r="H410" i="1"/>
  <c r="G410" i="1"/>
  <c r="F415" i="4"/>
  <c r="M3" i="9"/>
  <c r="D409" i="1"/>
  <c r="D646" i="4"/>
  <c r="C636" i="1"/>
  <c r="E641" i="4"/>
  <c r="E277" i="9"/>
  <c r="I8" i="3" s="1"/>
  <c r="B278" i="9"/>
  <c r="G633" i="1"/>
  <c r="H633" i="1"/>
  <c r="G634" i="1" l="1"/>
  <c r="G409" i="1"/>
  <c r="H409" i="1"/>
  <c r="E645" i="4"/>
  <c r="D635" i="1"/>
  <c r="G635" i="1" s="1"/>
  <c r="E646" i="4"/>
  <c r="F646" i="4" s="1"/>
  <c r="D636" i="1"/>
  <c r="G636" i="1" s="1"/>
  <c r="F645" i="4"/>
  <c r="H18" i="3"/>
  <c r="C639" i="1"/>
  <c r="H19" i="3"/>
  <c r="C640" i="1"/>
  <c r="G276" i="9" l="1"/>
  <c r="E276" i="9" s="1"/>
  <c r="B276" i="9" s="1"/>
  <c r="H636" i="1"/>
  <c r="H635" i="1"/>
  <c r="I18" i="3"/>
  <c r="D639" i="1"/>
  <c r="I19" i="3"/>
  <c r="D640" i="1"/>
  <c r="H640" i="1" s="1"/>
  <c r="H7" i="3" l="1"/>
  <c r="J3" i="9" s="1"/>
  <c r="H639" i="1"/>
  <c r="G640" i="1"/>
  <c r="G639" i="1"/>
  <c r="G274" i="9" l="1"/>
  <c r="M272" i="9"/>
  <c r="L272" i="9"/>
  <c r="H274" i="9"/>
  <c r="H18" i="9"/>
  <c r="G18" i="9"/>
  <c r="K10" i="9"/>
  <c r="J5" i="9"/>
  <c r="H15" i="9"/>
  <c r="J10" i="9"/>
  <c r="K5" i="9"/>
  <c r="H16" i="9"/>
  <c r="I9" i="9"/>
  <c r="J13" i="9"/>
  <c r="J7" i="9"/>
  <c r="K11" i="9"/>
  <c r="G17" i="9"/>
  <c r="L16" i="9"/>
  <c r="J8" i="9"/>
  <c r="K12" i="9"/>
  <c r="K7" i="9"/>
  <c r="J11" i="9"/>
  <c r="J9" i="9"/>
  <c r="I6" i="9"/>
  <c r="J17" i="9"/>
  <c r="H17" i="9"/>
  <c r="K6" i="9"/>
  <c r="G16" i="9"/>
  <c r="K9" i="9"/>
  <c r="I12" i="9"/>
  <c r="M16" i="9"/>
  <c r="K13" i="9"/>
  <c r="I7" i="9"/>
  <c r="I13" i="9"/>
  <c r="I17" i="9"/>
  <c r="I5" i="9"/>
  <c r="G15" i="9"/>
  <c r="L15" i="9"/>
  <c r="K8" i="9"/>
  <c r="I11" i="9"/>
  <c r="J6" i="9"/>
  <c r="M15" i="9"/>
  <c r="I8" i="9"/>
  <c r="J12" i="9"/>
  <c r="E15" i="9" l="1"/>
  <c r="E16" i="9"/>
  <c r="E8" i="9"/>
  <c r="B8" i="9" s="1"/>
  <c r="E18" i="9"/>
  <c r="B18" i="9" s="1"/>
  <c r="E11" i="9"/>
  <c r="B11" i="9" s="1"/>
  <c r="E5" i="9"/>
  <c r="B5" i="9" s="1"/>
  <c r="E6" i="9"/>
  <c r="B6" i="9" s="1"/>
  <c r="F272" i="9"/>
  <c r="F15" i="9"/>
  <c r="B15" i="9" s="1"/>
  <c r="E13" i="9"/>
  <c r="B13" i="9" s="1"/>
  <c r="E12" i="9"/>
  <c r="B12" i="9" s="1"/>
  <c r="F16" i="9"/>
  <c r="E10" i="9"/>
  <c r="B10" i="9" s="1"/>
  <c r="E7" i="9"/>
  <c r="B7" i="9" s="1"/>
  <c r="E17" i="9"/>
  <c r="B17" i="9" s="1"/>
  <c r="E9" i="9"/>
  <c r="B9" i="9" s="1"/>
  <c r="E274" i="9"/>
  <c r="B16" i="9" l="1"/>
  <c r="E14" i="9"/>
  <c r="E4" i="9"/>
  <c r="B272" i="9"/>
  <c r="F20" i="9"/>
  <c r="B274" i="9"/>
  <c r="E20" i="9"/>
  <c r="I7" i="3" s="1"/>
  <c r="F14" i="9"/>
  <c r="F3" i="9" l="1"/>
  <c r="E3" i="9"/>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<sst xmlns="http://schemas.openxmlformats.org/spreadsheetml/2006/main" count="4374" uniqueCount="3426">
  <si>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</si>
  <si>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</si>
  <si>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</si>
  <si>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</si>
  <si>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</si>
  <si>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</si>
  <si>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</si>
  <si>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</si>
  <si>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</si>
  <si>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</si>
  <si>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</si>
  <si>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</si>
  <si>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</si>
  <si>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</si>
  <si>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</si>
  <si>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</si>
  <si>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</si>
  <si>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</si>
  <si>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</si>
  <si>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</si>
  <si>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</si>
  <si>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</si>
  <si>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</si>
  <si>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</si>
  <si>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</si>
  <si>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</si>
  <si>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</si>
  <si>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</si>
  <si>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</si>
  <si>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</si>
  <si>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</si>
  <si>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OPĆA ŽUPANIJSKA BOLNICA NAŠICE</t>
  </si>
  <si>
    <t>BILANCA</t>
  </si>
  <si>
    <t>RAS funkcijski</t>
  </si>
  <si>
    <t>Razina:</t>
  </si>
  <si>
    <t>11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</si>
  <si>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</si>
  <si>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</si>
  <si>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</si>
  <si>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</si>
  <si>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</si>
  <si>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</si>
  <si>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</si>
  <si>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</si>
  <si>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</si>
  <si>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</si>
  <si>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</si>
  <si>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</si>
  <si>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</si>
  <si>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33739 - OPĆA ŽUPANIJSKA BOLNICA NAŠICE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</si>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</sst>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15553972.809999999</v>
      </c>
      <c r="D2" s="6">
        <f>'PR-RAS'!E6</f>
        <v>16922642.73</v>
      </c>
      <c r="E2" s="6">
        <v>0</v>
      </c>
      <c r="F2" s="6">
        <v>0</v>
      </c>
      <c r="G2" s="7">
        <f t="shared" ref="G2:G264" si="0">(B2/1000)*(C2*1+D2*2)</f>
        <v>49399.258269999998</v>
      </c>
      <c r="H2" s="7">
        <f t="shared" ref="H2:H264" si="1">ABS(C2-ROUND(C2,0))+ABS(D2-ROUND(D2,0))</f>
        <v>0.46000000089406967</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1731956.1099999999</v>
      </c>
      <c r="D46" s="1">
        <f>'PR-RAS'!E50</f>
        <v>136609.16</v>
      </c>
      <c r="E46" s="1">
        <v>0</v>
      </c>
      <c r="F46" s="1">
        <v>0</v>
      </c>
      <c r="G46" s="2">
        <f t="shared" si="0"/>
        <v>90232.849349999989</v>
      </c>
      <c r="H46" s="2">
        <f t="shared" si="1"/>
        <v>0.2699999998731073</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16640.990000000002</v>
      </c>
      <c r="D58" s="1">
        <f>'PR-RAS'!E62</f>
        <v>54980.7</v>
      </c>
      <c r="E58" s="1">
        <v>0</v>
      </c>
      <c r="F58" s="1">
        <v>0</v>
      </c>
      <c r="G58" s="2">
        <f t="shared" si="0"/>
        <v>7216.3362299999999</v>
      </c>
      <c r="H58" s="2">
        <f t="shared" si="1"/>
        <v>0.31000000000130967</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16640.990000000002</v>
      </c>
      <c r="D59" s="1">
        <f>'PR-RAS'!E63</f>
        <v>44983.199999999997</v>
      </c>
      <c r="E59" s="1">
        <v>0</v>
      </c>
      <c r="F59" s="1">
        <v>0</v>
      </c>
      <c r="G59" s="2">
        <f t="shared" si="0"/>
        <v>6183.2286199999999</v>
      </c>
      <c r="H59" s="2">
        <f t="shared" si="1"/>
        <v>0.20999999999548891</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9997.5</v>
      </c>
      <c r="E60" s="1">
        <v>0</v>
      </c>
      <c r="F60" s="1">
        <v>0</v>
      </c>
      <c r="G60" s="2">
        <f t="shared" si="0"/>
        <v>1179.7049999999999</v>
      </c>
      <c r="H60" s="2">
        <f t="shared" si="1"/>
        <v>0.5</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1550152.88</v>
      </c>
      <c r="D64" s="1">
        <f>'PR-RAS'!E68</f>
        <v>39687.5</v>
      </c>
      <c r="E64" s="1">
        <v>0</v>
      </c>
      <c r="F64" s="1">
        <v>0</v>
      </c>
      <c r="G64" s="2">
        <f t="shared" si="0"/>
        <v>102660.25644</v>
      </c>
      <c r="H64" s="2">
        <f t="shared" si="1"/>
        <v>0.62000000011175871</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1355964.13</v>
      </c>
      <c r="D65" s="1">
        <f>'PR-RAS'!E69</f>
        <v>0</v>
      </c>
      <c r="E65" s="1">
        <v>0</v>
      </c>
      <c r="F65" s="1">
        <v>0</v>
      </c>
      <c r="G65" s="2">
        <f t="shared" si="0"/>
        <v>86781.70431999999</v>
      </c>
      <c r="H65" s="2">
        <f t="shared" si="1"/>
        <v>0.12999999988824129</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194188.75</v>
      </c>
      <c r="D66" s="1">
        <f>'PR-RAS'!E70</f>
        <v>39687.5</v>
      </c>
      <c r="E66" s="1">
        <v>0</v>
      </c>
      <c r="F66" s="1">
        <v>0</v>
      </c>
      <c r="G66" s="2">
        <f t="shared" si="0"/>
        <v>17781.643749999999</v>
      </c>
      <c r="H66" s="2">
        <f t="shared" si="1"/>
        <v>0.75</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165162.23999999999</v>
      </c>
      <c r="D70" s="1">
        <f>'PR-RAS'!E74</f>
        <v>41940.959999999999</v>
      </c>
      <c r="E70" s="1">
        <v>0</v>
      </c>
      <c r="F70" s="1">
        <v>0</v>
      </c>
      <c r="G70" s="2">
        <f t="shared" si="0"/>
        <v>17184.047040000001</v>
      </c>
      <c r="H70" s="2">
        <f t="shared" si="1"/>
        <v>0.27999999999155989</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165162.23999999999</v>
      </c>
      <c r="D71" s="1">
        <f>'PR-RAS'!E75</f>
        <v>41940.959999999999</v>
      </c>
      <c r="E71" s="1">
        <v>0</v>
      </c>
      <c r="F71" s="1">
        <v>0</v>
      </c>
      <c r="G71" s="2">
        <f t="shared" si="0"/>
        <v>17433.091199999999</v>
      </c>
      <c r="H71" s="2">
        <f t="shared" si="1"/>
        <v>0.27999999999155989</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58.01</v>
      </c>
      <c r="D78" s="1">
        <f>'PR-RAS'!E82</f>
        <v>171.26</v>
      </c>
      <c r="E78" s="1">
        <v>0</v>
      </c>
      <c r="F78" s="1">
        <v>0</v>
      </c>
      <c r="G78" s="2">
        <f t="shared" si="0"/>
        <v>30.840809999999998</v>
      </c>
      <c r="H78" s="2">
        <f t="shared" si="1"/>
        <v>0.26999999999998892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58.01</v>
      </c>
      <c r="D79" s="1">
        <f>'PR-RAS'!E83</f>
        <v>171.26</v>
      </c>
      <c r="E79" s="1">
        <v>0</v>
      </c>
      <c r="F79" s="1">
        <v>0</v>
      </c>
      <c r="G79" s="2">
        <f t="shared" si="0"/>
        <v>31.241339999999997</v>
      </c>
      <c r="H79" s="2">
        <f t="shared" si="1"/>
        <v>0.26999999999998892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58.01</v>
      </c>
      <c r="D81" s="1">
        <f>'PR-RAS'!E85</f>
        <v>171.26</v>
      </c>
      <c r="E81" s="1">
        <v>0</v>
      </c>
      <c r="F81" s="1">
        <v>0</v>
      </c>
      <c r="G81" s="2">
        <f t="shared" si="0"/>
        <v>32.042400000000001</v>
      </c>
      <c r="H81" s="2">
        <f t="shared" si="1"/>
        <v>0.26999999999998892</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1556692.9</v>
      </c>
      <c r="D102" s="1">
        <f>'PR-RAS'!E106</f>
        <v>2061134.84</v>
      </c>
      <c r="E102" s="1">
        <v>0</v>
      </c>
      <c r="F102" s="1">
        <v>0</v>
      </c>
      <c r="G102" s="2">
        <f t="shared" si="0"/>
        <v>573575.22058000008</v>
      </c>
      <c r="H102" s="2">
        <f t="shared" si="1"/>
        <v>0.26000000000931323</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1556692.9</v>
      </c>
      <c r="D108" s="1">
        <f>'PR-RAS'!E112</f>
        <v>2061134.84</v>
      </c>
      <c r="E108" s="1">
        <v>0</v>
      </c>
      <c r="F108" s="1">
        <v>0</v>
      </c>
      <c r="G108" s="2">
        <f t="shared" si="0"/>
        <v>607648.99606000003</v>
      </c>
      <c r="H108" s="2">
        <f t="shared" si="1"/>
        <v>0.26000000000931323</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1556692.9</v>
      </c>
      <c r="D113" s="1">
        <f>'PR-RAS'!E117</f>
        <v>2061134.84</v>
      </c>
      <c r="E113" s="1">
        <v>0</v>
      </c>
      <c r="F113" s="1">
        <v>0</v>
      </c>
      <c r="G113" s="2">
        <f t="shared" si="0"/>
        <v>636043.80896000005</v>
      </c>
      <c r="H113" s="2">
        <f t="shared" si="1"/>
        <v>0.26000000000931323</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81827.179999999993</v>
      </c>
      <c r="D120" s="1">
        <f>'PR-RAS'!E124</f>
        <v>87892.39</v>
      </c>
      <c r="E120" s="1">
        <v>0</v>
      </c>
      <c r="F120" s="1">
        <v>0</v>
      </c>
      <c r="G120" s="2">
        <f t="shared" si="0"/>
        <v>30655.823239999998</v>
      </c>
      <c r="H120" s="2">
        <f t="shared" si="1"/>
        <v>0.569999999992433</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76158.009999999995</v>
      </c>
      <c r="D121" s="1">
        <f>'PR-RAS'!E125</f>
        <v>87892.39</v>
      </c>
      <c r="E121" s="1">
        <v>0</v>
      </c>
      <c r="F121" s="1">
        <v>0</v>
      </c>
      <c r="G121" s="2">
        <f t="shared" si="0"/>
        <v>30233.134799999996</v>
      </c>
      <c r="H121" s="2">
        <f t="shared" si="1"/>
        <v>0.39999999999417923</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76158.009999999995</v>
      </c>
      <c r="D123" s="1">
        <f>'PR-RAS'!E127</f>
        <v>87892.39</v>
      </c>
      <c r="E123" s="1">
        <v>0</v>
      </c>
      <c r="F123" s="1">
        <v>0</v>
      </c>
      <c r="G123" s="2">
        <f t="shared" si="0"/>
        <v>30737.020379999998</v>
      </c>
      <c r="H123" s="2">
        <f t="shared" si="1"/>
        <v>0.39999999999417923</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5669.17</v>
      </c>
      <c r="D124" s="1">
        <f>'PR-RAS'!E128</f>
        <v>0</v>
      </c>
      <c r="E124" s="1">
        <v>0</v>
      </c>
      <c r="F124" s="1">
        <v>0</v>
      </c>
      <c r="G124" s="2">
        <f t="shared" si="0"/>
        <v>697.30790999999999</v>
      </c>
      <c r="H124" s="2">
        <f t="shared" si="1"/>
        <v>0.17000000000007276</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5669.17</v>
      </c>
      <c r="D125" s="1">
        <f>'PR-RAS'!E129</f>
        <v>0</v>
      </c>
      <c r="E125" s="1">
        <v>0</v>
      </c>
      <c r="F125" s="1">
        <v>0</v>
      </c>
      <c r="G125" s="2">
        <f t="shared" si="0"/>
        <v>702.97708</v>
      </c>
      <c r="H125" s="2">
        <f t="shared" si="1"/>
        <v>0.17000000000007276</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12146963.68</v>
      </c>
      <c r="D129" s="1">
        <f>'PR-RAS'!E133</f>
        <v>14617892.07</v>
      </c>
      <c r="E129" s="1">
        <v>0</v>
      </c>
      <c r="F129" s="1">
        <v>0</v>
      </c>
      <c r="G129" s="2">
        <f t="shared" si="0"/>
        <v>5296991.7209600005</v>
      </c>
      <c r="H129" s="2">
        <f t="shared" si="1"/>
        <v>0.39000000059604645</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605530.21</v>
      </c>
      <c r="D130" s="1">
        <f>'PR-RAS'!E134</f>
        <v>815316.99</v>
      </c>
      <c r="E130" s="1">
        <v>0</v>
      </c>
      <c r="F130" s="1">
        <v>0</v>
      </c>
      <c r="G130" s="2">
        <f t="shared" si="0"/>
        <v>288465.18050999998</v>
      </c>
      <c r="H130" s="2">
        <f t="shared" si="1"/>
        <v>0.21999999997206032</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183942.38</v>
      </c>
      <c r="D131" s="1">
        <f>'PR-RAS'!E135</f>
        <v>245941.99</v>
      </c>
      <c r="E131" s="1">
        <v>0</v>
      </c>
      <c r="F131" s="1">
        <v>0</v>
      </c>
      <c r="G131" s="2">
        <f t="shared" si="0"/>
        <v>87857.426800000001</v>
      </c>
      <c r="H131" s="2">
        <f t="shared" si="1"/>
        <v>0.39000000001396984</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421587.83</v>
      </c>
      <c r="D132" s="1">
        <f>'PR-RAS'!E136</f>
        <v>569375</v>
      </c>
      <c r="E132" s="1">
        <v>0</v>
      </c>
      <c r="F132" s="1">
        <v>0</v>
      </c>
      <c r="G132" s="2">
        <f t="shared" si="0"/>
        <v>204404.25573</v>
      </c>
      <c r="H132" s="2">
        <f t="shared" si="1"/>
        <v>0.16999999998370185</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11541433.470000001</v>
      </c>
      <c r="D134" s="1">
        <f>'PR-RAS'!E138</f>
        <v>13802575.08</v>
      </c>
      <c r="E134" s="1">
        <v>0</v>
      </c>
      <c r="F134" s="1">
        <v>0</v>
      </c>
      <c r="G134" s="2">
        <f t="shared" si="0"/>
        <v>5206495.6227900004</v>
      </c>
      <c r="H134" s="2">
        <f t="shared" si="1"/>
        <v>0.55000000074505806</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36474.93</v>
      </c>
      <c r="D135" s="1">
        <f>'PR-RAS'!E139</f>
        <v>18943.009999999998</v>
      </c>
      <c r="E135" s="1">
        <v>0</v>
      </c>
      <c r="F135" s="1">
        <v>0</v>
      </c>
      <c r="G135" s="2">
        <f t="shared" si="0"/>
        <v>9964.3672999999999</v>
      </c>
      <c r="H135" s="2">
        <f t="shared" si="1"/>
        <v>7.9999999998108251E-2</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36474.93</v>
      </c>
      <c r="D146" s="1">
        <f>'PR-RAS'!E150</f>
        <v>18943.009999999998</v>
      </c>
      <c r="E146" s="1">
        <v>0</v>
      </c>
      <c r="F146" s="1">
        <v>0</v>
      </c>
      <c r="G146" s="2">
        <f t="shared" si="0"/>
        <v>10782.337749999999</v>
      </c>
      <c r="H146" s="2">
        <f t="shared" si="1"/>
        <v>7.9999999998108251E-2</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17189261.34</v>
      </c>
      <c r="D147" s="1">
        <f>'PR-RAS'!E151</f>
        <v>21022642.18</v>
      </c>
      <c r="E147" s="1">
        <v>0</v>
      </c>
      <c r="F147" s="1">
        <v>0</v>
      </c>
      <c r="G147" s="2">
        <f t="shared" si="0"/>
        <v>8648243.6721999999</v>
      </c>
      <c r="H147" s="2">
        <f t="shared" si="1"/>
        <v>0.51999999955296516</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12524649.609999999</v>
      </c>
      <c r="D148" s="1">
        <f>'PR-RAS'!E152</f>
        <v>16190816.460000001</v>
      </c>
      <c r="E148" s="1">
        <v>0</v>
      </c>
      <c r="F148" s="1">
        <v>0</v>
      </c>
      <c r="G148" s="2">
        <f t="shared" si="0"/>
        <v>6601223.5319099994</v>
      </c>
      <c r="H148" s="2">
        <f t="shared" si="1"/>
        <v>0.85000000149011612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10623644.869999999</v>
      </c>
      <c r="D149" s="1">
        <f>'PR-RAS'!E153</f>
        <v>13802656.190000001</v>
      </c>
      <c r="E149" s="1">
        <v>0</v>
      </c>
      <c r="F149" s="1">
        <v>0</v>
      </c>
      <c r="G149" s="2">
        <f t="shared" si="0"/>
        <v>5657885.6729999995</v>
      </c>
      <c r="H149" s="2">
        <f t="shared" si="1"/>
        <v>0.32000000216066837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9667997.8699999992</v>
      </c>
      <c r="D150" s="1">
        <f>'PR-RAS'!E154</f>
        <v>12485285.130000001</v>
      </c>
      <c r="E150" s="1">
        <v>0</v>
      </c>
      <c r="F150" s="1">
        <v>0</v>
      </c>
      <c r="G150" s="2">
        <f t="shared" si="0"/>
        <v>5161146.6513700001</v>
      </c>
      <c r="H150" s="2">
        <f t="shared" si="1"/>
        <v>0.26000000163912773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955647</v>
      </c>
      <c r="D152" s="1">
        <f>'PR-RAS'!E156</f>
        <v>1317371.06</v>
      </c>
      <c r="E152" s="1">
        <v>0</v>
      </c>
      <c r="F152" s="1">
        <v>0</v>
      </c>
      <c r="G152" s="2">
        <f t="shared" si="0"/>
        <v>542148.75711999997</v>
      </c>
      <c r="H152" s="2">
        <f t="shared" si="1"/>
        <v>6.0000000055879354E-2</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404661.11</v>
      </c>
      <c r="D154" s="1">
        <f>'PR-RAS'!E158</f>
        <v>450853.64</v>
      </c>
      <c r="E154" s="1">
        <v>0</v>
      </c>
      <c r="F154" s="1">
        <v>0</v>
      </c>
      <c r="G154" s="2">
        <f t="shared" si="0"/>
        <v>199874.36367000002</v>
      </c>
      <c r="H154" s="2">
        <f t="shared" si="1"/>
        <v>0.46999999997206032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1496343.63</v>
      </c>
      <c r="D155" s="1">
        <f>'PR-RAS'!E159</f>
        <v>1937306.63</v>
      </c>
      <c r="E155" s="1">
        <v>0</v>
      </c>
      <c r="F155" s="1">
        <v>0</v>
      </c>
      <c r="G155" s="2">
        <f t="shared" si="0"/>
        <v>827127.36105999991</v>
      </c>
      <c r="H155" s="2">
        <f t="shared" si="1"/>
        <v>0.74000000022351742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1493313.42</v>
      </c>
      <c r="D157" s="1">
        <f>'PR-RAS'!E161</f>
        <v>1937196.15</v>
      </c>
      <c r="E157" s="1">
        <v>0</v>
      </c>
      <c r="F157" s="1">
        <v>0</v>
      </c>
      <c r="G157" s="2">
        <f t="shared" si="0"/>
        <v>837362.09231999994</v>
      </c>
      <c r="H157" s="2">
        <f t="shared" si="1"/>
        <v>0.56999999983236194</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3030.21</v>
      </c>
      <c r="D158" s="1">
        <f>'PR-RAS'!E162</f>
        <v>110.48</v>
      </c>
      <c r="E158" s="1">
        <v>0</v>
      </c>
      <c r="F158" s="1">
        <v>0</v>
      </c>
      <c r="G158" s="2">
        <f t="shared" si="0"/>
        <v>510.43369000000001</v>
      </c>
      <c r="H158" s="2">
        <f t="shared" si="1"/>
        <v>0.69000000000004036</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4547528.63</v>
      </c>
      <c r="D159" s="1">
        <f>'PR-RAS'!E163</f>
        <v>4804198.3999999994</v>
      </c>
      <c r="E159" s="1">
        <v>0</v>
      </c>
      <c r="F159" s="1">
        <v>0</v>
      </c>
      <c r="G159" s="2">
        <f t="shared" si="0"/>
        <v>2236636.2179399999</v>
      </c>
      <c r="H159" s="2">
        <f t="shared" si="1"/>
        <v>0.76999999955296516</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344755.35</v>
      </c>
      <c r="D160" s="1">
        <f>'PR-RAS'!E164</f>
        <v>363727.52999999997</v>
      </c>
      <c r="E160" s="1">
        <v>0</v>
      </c>
      <c r="F160" s="1">
        <v>0</v>
      </c>
      <c r="G160" s="2">
        <f t="shared" si="0"/>
        <v>170481.45518999998</v>
      </c>
      <c r="H160" s="2">
        <f t="shared" si="1"/>
        <v>0.82000000000698492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23837.67</v>
      </c>
      <c r="D161" s="1">
        <f>'PR-RAS'!E165</f>
        <v>20311.75</v>
      </c>
      <c r="E161" s="1">
        <v>0</v>
      </c>
      <c r="F161" s="1">
        <v>0</v>
      </c>
      <c r="G161" s="2">
        <f t="shared" si="0"/>
        <v>10313.787200000001</v>
      </c>
      <c r="H161" s="2">
        <f t="shared" si="1"/>
        <v>0.58000000000174623</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290624.90000000002</v>
      </c>
      <c r="D162" s="1">
        <f>'PR-RAS'!E166</f>
        <v>326740.90999999997</v>
      </c>
      <c r="E162" s="1">
        <v>0</v>
      </c>
      <c r="F162" s="1">
        <v>0</v>
      </c>
      <c r="G162" s="2">
        <f t="shared" si="0"/>
        <v>152001.18192</v>
      </c>
      <c r="H162" s="2">
        <f t="shared" si="1"/>
        <v>0.19000000000232831</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30292.78</v>
      </c>
      <c r="D163" s="1">
        <f>'PR-RAS'!E167</f>
        <v>16674.87</v>
      </c>
      <c r="E163" s="1">
        <v>0</v>
      </c>
      <c r="F163" s="1">
        <v>0</v>
      </c>
      <c r="G163" s="2">
        <f t="shared" si="0"/>
        <v>10310.088239999999</v>
      </c>
      <c r="H163" s="2">
        <f t="shared" si="1"/>
        <v>0.35000000000218279</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2482566.48</v>
      </c>
      <c r="D165" s="1">
        <f>'PR-RAS'!E169</f>
        <v>2710950.34</v>
      </c>
      <c r="E165" s="1">
        <v>0</v>
      </c>
      <c r="F165" s="1">
        <v>0</v>
      </c>
      <c r="G165" s="2">
        <f t="shared" si="0"/>
        <v>1296332.61424</v>
      </c>
      <c r="H165" s="2">
        <f t="shared" si="1"/>
        <v>0.81999999983236194</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146189.03</v>
      </c>
      <c r="D166" s="1">
        <f>'PR-RAS'!E170</f>
        <v>137744.99</v>
      </c>
      <c r="E166" s="1">
        <v>0</v>
      </c>
      <c r="F166" s="1">
        <v>0</v>
      </c>
      <c r="G166" s="2">
        <f t="shared" si="0"/>
        <v>69577.036650000009</v>
      </c>
      <c r="H166" s="2">
        <f t="shared" si="1"/>
        <v>4.0000000008149073E-2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2066363.02</v>
      </c>
      <c r="D167" s="1">
        <f>'PR-RAS'!E171</f>
        <v>2225903.8199999998</v>
      </c>
      <c r="E167" s="1">
        <v>0</v>
      </c>
      <c r="F167" s="1">
        <v>0</v>
      </c>
      <c r="G167" s="2">
        <f t="shared" si="0"/>
        <v>1082016.32956</v>
      </c>
      <c r="H167" s="2">
        <f t="shared" si="1"/>
        <v>0.20000000018626451</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188812.63</v>
      </c>
      <c r="D168" s="1">
        <f>'PR-RAS'!E172</f>
        <v>235912.89</v>
      </c>
      <c r="E168" s="1">
        <v>0</v>
      </c>
      <c r="F168" s="1">
        <v>0</v>
      </c>
      <c r="G168" s="2">
        <f t="shared" si="0"/>
        <v>110326.61447000001</v>
      </c>
      <c r="H168" s="2">
        <f t="shared" si="1"/>
        <v>0.47999999998137355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45683.62</v>
      </c>
      <c r="D169" s="1">
        <f>'PR-RAS'!E173</f>
        <v>84012.41</v>
      </c>
      <c r="E169" s="1">
        <v>0</v>
      </c>
      <c r="F169" s="1">
        <v>0</v>
      </c>
      <c r="G169" s="2">
        <f t="shared" si="0"/>
        <v>35903.017920000006</v>
      </c>
      <c r="H169" s="2">
        <f t="shared" si="1"/>
        <v>0.79000000000087311</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33066.949999999997</v>
      </c>
      <c r="D170" s="1">
        <f>'PR-RAS'!E174</f>
        <v>25357.66</v>
      </c>
      <c r="E170" s="1">
        <v>0</v>
      </c>
      <c r="F170" s="1">
        <v>0</v>
      </c>
      <c r="G170" s="2">
        <f t="shared" si="0"/>
        <v>14159.20363</v>
      </c>
      <c r="H170" s="2">
        <f t="shared" si="1"/>
        <v>0.3900000000030559</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2451.23</v>
      </c>
      <c r="D172" s="1">
        <f>'PR-RAS'!E176</f>
        <v>2018.57</v>
      </c>
      <c r="E172" s="1">
        <v>0</v>
      </c>
      <c r="F172" s="1">
        <v>0</v>
      </c>
      <c r="G172" s="2">
        <f t="shared" si="0"/>
        <v>1109.51127</v>
      </c>
      <c r="H172" s="2">
        <f t="shared" si="1"/>
        <v>0.66000000000008185</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1397986.21</v>
      </c>
      <c r="D173" s="1">
        <f>'PR-RAS'!E177</f>
        <v>1603013.2400000002</v>
      </c>
      <c r="E173" s="1">
        <v>0</v>
      </c>
      <c r="F173" s="1">
        <v>0</v>
      </c>
      <c r="G173" s="2">
        <f t="shared" si="0"/>
        <v>791890.18267999997</v>
      </c>
      <c r="H173" s="2">
        <f t="shared" si="1"/>
        <v>0.45000000018626451</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34422.25</v>
      </c>
      <c r="D174" s="1">
        <f>'PR-RAS'!E178</f>
        <v>39652.25</v>
      </c>
      <c r="E174" s="1">
        <v>0</v>
      </c>
      <c r="F174" s="1">
        <v>0</v>
      </c>
      <c r="G174" s="2">
        <f t="shared" si="0"/>
        <v>19674.727749999998</v>
      </c>
      <c r="H174" s="2">
        <f t="shared" si="1"/>
        <v>0.5</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351036.62</v>
      </c>
      <c r="D175" s="1">
        <f>'PR-RAS'!E179</f>
        <v>304673.34000000003</v>
      </c>
      <c r="E175" s="1">
        <v>0</v>
      </c>
      <c r="F175" s="1">
        <v>0</v>
      </c>
      <c r="G175" s="2">
        <f t="shared" si="0"/>
        <v>167106.6942</v>
      </c>
      <c r="H175" s="2">
        <f t="shared" si="1"/>
        <v>0.72000000003026798</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3464.81</v>
      </c>
      <c r="D176" s="1">
        <f>'PR-RAS'!E180</f>
        <v>3633.77</v>
      </c>
      <c r="E176" s="1">
        <v>0</v>
      </c>
      <c r="F176" s="1">
        <v>0</v>
      </c>
      <c r="G176" s="2">
        <f t="shared" si="0"/>
        <v>1878.1612499999999</v>
      </c>
      <c r="H176" s="2">
        <f t="shared" si="1"/>
        <v>0.42000000000007276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116424.98</v>
      </c>
      <c r="D177" s="1">
        <f>'PR-RAS'!E181</f>
        <v>122686.87</v>
      </c>
      <c r="E177" s="1">
        <v>0</v>
      </c>
      <c r="F177" s="1">
        <v>0</v>
      </c>
      <c r="G177" s="2">
        <f t="shared" si="0"/>
        <v>63676.57471999999</v>
      </c>
      <c r="H177" s="2">
        <f t="shared" si="1"/>
        <v>0.15000000000873115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8565.69</v>
      </c>
      <c r="D178" s="1">
        <f>'PR-RAS'!E182</f>
        <v>8291.18</v>
      </c>
      <c r="E178" s="1">
        <v>0</v>
      </c>
      <c r="F178" s="1">
        <v>0</v>
      </c>
      <c r="G178" s="2">
        <f t="shared" si="0"/>
        <v>4451.2048500000001</v>
      </c>
      <c r="H178" s="2">
        <f t="shared" si="1"/>
        <v>0.48999999999978172</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29332.58</v>
      </c>
      <c r="D179" s="1">
        <f>'PR-RAS'!E183</f>
        <v>64083.3</v>
      </c>
      <c r="E179" s="1">
        <v>0</v>
      </c>
      <c r="F179" s="1">
        <v>0</v>
      </c>
      <c r="G179" s="2">
        <f t="shared" si="0"/>
        <v>28034.854039999998</v>
      </c>
      <c r="H179" s="2">
        <f t="shared" si="1"/>
        <v>0.72000000000116415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380819.95</v>
      </c>
      <c r="D180" s="1">
        <f>'PR-RAS'!E184</f>
        <v>461397.74</v>
      </c>
      <c r="E180" s="1">
        <v>0</v>
      </c>
      <c r="F180" s="1">
        <v>0</v>
      </c>
      <c r="G180" s="2">
        <f t="shared" si="0"/>
        <v>233347.16196999999</v>
      </c>
      <c r="H180" s="2">
        <f t="shared" si="1"/>
        <v>0.30999999999767169</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227851.37</v>
      </c>
      <c r="D181" s="1">
        <f>'PR-RAS'!E185</f>
        <v>306306.95</v>
      </c>
      <c r="E181" s="1">
        <v>0</v>
      </c>
      <c r="F181" s="1">
        <v>0</v>
      </c>
      <c r="G181" s="2">
        <f t="shared" si="0"/>
        <v>151283.74859999999</v>
      </c>
      <c r="H181" s="2">
        <f t="shared" si="1"/>
        <v>0.41999999998370185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246067.96</v>
      </c>
      <c r="D182" s="1">
        <f>'PR-RAS'!E186</f>
        <v>292287.84000000003</v>
      </c>
      <c r="E182" s="1">
        <v>0</v>
      </c>
      <c r="F182" s="1">
        <v>0</v>
      </c>
      <c r="G182" s="2">
        <f t="shared" si="0"/>
        <v>150346.49883999999</v>
      </c>
      <c r="H182" s="2">
        <f t="shared" si="1"/>
        <v>0.1999999999825377</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24116.84</v>
      </c>
      <c r="D183" s="1">
        <f>'PR-RAS'!E187</f>
        <v>0</v>
      </c>
      <c r="E183" s="1">
        <v>0</v>
      </c>
      <c r="F183" s="1">
        <v>0</v>
      </c>
      <c r="G183" s="2">
        <f t="shared" si="0"/>
        <v>4389.2648799999997</v>
      </c>
      <c r="H183" s="2">
        <f t="shared" si="1"/>
        <v>0.15999999999985448</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298103.75</v>
      </c>
      <c r="D184" s="1">
        <f>'PR-RAS'!E188</f>
        <v>126507.29000000001</v>
      </c>
      <c r="E184" s="1">
        <v>0</v>
      </c>
      <c r="F184" s="1">
        <v>0</v>
      </c>
      <c r="G184" s="2">
        <f t="shared" si="0"/>
        <v>100854.65439000001</v>
      </c>
      <c r="H184" s="2">
        <f t="shared" si="1"/>
        <v>0.54000000000814907</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10688.69</v>
      </c>
      <c r="D185" s="1">
        <f>'PR-RAS'!E189</f>
        <v>11111.27</v>
      </c>
      <c r="E185" s="1">
        <v>0</v>
      </c>
      <c r="F185" s="1">
        <v>0</v>
      </c>
      <c r="G185" s="2">
        <f t="shared" si="0"/>
        <v>6055.6663200000003</v>
      </c>
      <c r="H185" s="2">
        <f t="shared" si="1"/>
        <v>0.57999999999992724</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26368.66</v>
      </c>
      <c r="D186" s="1">
        <f>'PR-RAS'!E190</f>
        <v>71384</v>
      </c>
      <c r="E186" s="1">
        <v>0</v>
      </c>
      <c r="F186" s="1">
        <v>0</v>
      </c>
      <c r="G186" s="2">
        <f t="shared" si="0"/>
        <v>31290.2821</v>
      </c>
      <c r="H186" s="2">
        <f t="shared" si="1"/>
        <v>0.34000000000014552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11069.37</v>
      </c>
      <c r="D187" s="1">
        <f>'PR-RAS'!E191</f>
        <v>3921.3</v>
      </c>
      <c r="E187" s="1">
        <v>0</v>
      </c>
      <c r="F187" s="1">
        <v>0</v>
      </c>
      <c r="G187" s="2">
        <f t="shared" si="0"/>
        <v>3517.6264200000001</v>
      </c>
      <c r="H187" s="2">
        <f t="shared" si="1"/>
        <v>0.67000000000098225</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3003.6</v>
      </c>
      <c r="D188" s="1">
        <f>'PR-RAS'!E192</f>
        <v>5020.68</v>
      </c>
      <c r="E188" s="1">
        <v>0</v>
      </c>
      <c r="F188" s="1">
        <v>0</v>
      </c>
      <c r="G188" s="2">
        <f t="shared" si="0"/>
        <v>2439.4075200000002</v>
      </c>
      <c r="H188" s="2">
        <f t="shared" si="1"/>
        <v>0.71999999999979991</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32317.35</v>
      </c>
      <c r="D189" s="1">
        <f>'PR-RAS'!E193</f>
        <v>19603.419999999998</v>
      </c>
      <c r="E189" s="1">
        <v>0</v>
      </c>
      <c r="F189" s="1">
        <v>0</v>
      </c>
      <c r="G189" s="2">
        <f t="shared" si="0"/>
        <v>13446.54772</v>
      </c>
      <c r="H189" s="2">
        <f t="shared" si="1"/>
        <v>0.76999999999679858</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199845.17</v>
      </c>
      <c r="D190" s="1">
        <f>'PR-RAS'!E194</f>
        <v>5936.05</v>
      </c>
      <c r="E190" s="1">
        <v>0</v>
      </c>
      <c r="F190" s="1">
        <v>0</v>
      </c>
      <c r="G190" s="2">
        <f t="shared" si="0"/>
        <v>40014.564030000001</v>
      </c>
      <c r="H190" s="2">
        <f t="shared" si="1"/>
        <v>0.22000000001298758</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14810.91</v>
      </c>
      <c r="D191" s="1">
        <f>'PR-RAS'!E195</f>
        <v>9530.57</v>
      </c>
      <c r="E191" s="1">
        <v>0</v>
      </c>
      <c r="F191" s="1">
        <v>0</v>
      </c>
      <c r="G191" s="2">
        <f t="shared" si="0"/>
        <v>6435.6895000000004</v>
      </c>
      <c r="H191" s="2">
        <f t="shared" si="1"/>
        <v>0.52000000000043656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117083.09999999999</v>
      </c>
      <c r="D192" s="1">
        <f>'PR-RAS'!E196</f>
        <v>27627.32</v>
      </c>
      <c r="E192" s="1">
        <v>0</v>
      </c>
      <c r="F192" s="1">
        <v>0</v>
      </c>
      <c r="G192" s="2">
        <f t="shared" si="0"/>
        <v>32916.50834</v>
      </c>
      <c r="H192" s="2">
        <f t="shared" si="1"/>
        <v>0.41999999999097781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117083.09999999999</v>
      </c>
      <c r="D206" s="1">
        <f>'PR-RAS'!E210</f>
        <v>27627.32</v>
      </c>
      <c r="E206" s="1">
        <v>0</v>
      </c>
      <c r="F206" s="1">
        <v>0</v>
      </c>
      <c r="G206" s="2">
        <f t="shared" si="0"/>
        <v>35329.236699999994</v>
      </c>
      <c r="H206" s="2">
        <f t="shared" si="1"/>
        <v>0.41999999999097781</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6401.98</v>
      </c>
      <c r="D207" s="1">
        <f>'PR-RAS'!E211</f>
        <v>5651.11</v>
      </c>
      <c r="E207" s="1">
        <v>0</v>
      </c>
      <c r="F207" s="1">
        <v>0</v>
      </c>
      <c r="G207" s="2">
        <f t="shared" si="0"/>
        <v>3647.0651999999991</v>
      </c>
      <c r="H207" s="2">
        <f t="shared" si="1"/>
        <v>0.13000000000010914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110681.12</v>
      </c>
      <c r="D209" s="1">
        <f>'PR-RAS'!E213</f>
        <v>21957.8</v>
      </c>
      <c r="E209" s="1">
        <v>0</v>
      </c>
      <c r="F209" s="1">
        <v>0</v>
      </c>
      <c r="G209" s="2">
        <f t="shared" si="0"/>
        <v>32156.117759999997</v>
      </c>
      <c r="H209" s="2">
        <f t="shared" si="1"/>
        <v>0.31999999999607098</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18.41</v>
      </c>
      <c r="E210" s="1">
        <v>0</v>
      </c>
      <c r="F210" s="1">
        <v>0</v>
      </c>
      <c r="G210" s="2">
        <f t="shared" si="0"/>
        <v>7.6953800000000001</v>
      </c>
      <c r="H210" s="2">
        <f t="shared" si="1"/>
        <v>0.41000000000000014</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17189261.34</v>
      </c>
      <c r="D285" s="1">
        <f>'PR-RAS'!E289</f>
        <v>21022642.18</v>
      </c>
      <c r="E285" s="1">
        <v>0</v>
      </c>
      <c r="F285" s="1">
        <v>0</v>
      </c>
      <c r="G285" s="2">
        <f t="shared" si="8"/>
        <v>16822610.978799999</v>
      </c>
      <c r="H285" s="2">
        <f t="shared" si="9"/>
        <v>0.51999999955296516</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8"/>
        <v>0</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1635288.5300000012</v>
      </c>
      <c r="D287" s="1">
        <f>'PR-RAS'!E291</f>
        <v>4099999.4499999993</v>
      </c>
      <c r="E287" s="1">
        <v>0</v>
      </c>
      <c r="F287" s="1">
        <v>0</v>
      </c>
      <c r="G287" s="2">
        <f t="shared" si="8"/>
        <v>2812892.2049799995</v>
      </c>
      <c r="H287" s="2">
        <f t="shared" si="9"/>
        <v>0.91999999806284904</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10903943.630000001</v>
      </c>
      <c r="D289" s="1">
        <f>'PR-RAS'!E293</f>
        <v>13262218.35</v>
      </c>
      <c r="E289" s="1">
        <v>0</v>
      </c>
      <c r="F289" s="1">
        <v>0</v>
      </c>
      <c r="G289" s="2">
        <f t="shared" si="8"/>
        <v>10779373.535039999</v>
      </c>
      <c r="H289" s="2">
        <f t="shared" si="9"/>
        <v>0.7199999988079071</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264058.78000000003</v>
      </c>
      <c r="D290" s="1">
        <f>'PR-RAS'!E294</f>
        <v>335946.18</v>
      </c>
      <c r="E290" s="1">
        <v>0</v>
      </c>
      <c r="F290" s="1">
        <v>0</v>
      </c>
      <c r="G290" s="2">
        <f t="shared" si="8"/>
        <v>270489.87945999997</v>
      </c>
      <c r="H290" s="2">
        <f t="shared" si="9"/>
        <v>0.3999999999650754</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9231.84</v>
      </c>
      <c r="D291" s="1">
        <f>'PR-RAS'!E295</f>
        <v>31526.69</v>
      </c>
      <c r="E291" s="1">
        <v>0</v>
      </c>
      <c r="F291" s="1">
        <v>0</v>
      </c>
      <c r="G291" s="2">
        <f t="shared" si="8"/>
        <v>20962.713799999998</v>
      </c>
      <c r="H291" s="2">
        <f t="shared" si="9"/>
        <v>0.47000000000116415</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99486.01</v>
      </c>
      <c r="D292" s="1">
        <f>'PR-RAS'!E296</f>
        <v>98756.479999999996</v>
      </c>
      <c r="E292" s="1">
        <v>0</v>
      </c>
      <c r="F292" s="1">
        <v>0</v>
      </c>
      <c r="G292" s="2">
        <f t="shared" si="8"/>
        <v>86426.700269999987</v>
      </c>
      <c r="H292" s="2">
        <f t="shared" si="9"/>
        <v>0.48999999999068677</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729007.69</v>
      </c>
      <c r="D345" s="1">
        <f>'PR-RAS'!E350</f>
        <v>691271.37</v>
      </c>
      <c r="E345" s="1">
        <v>0</v>
      </c>
      <c r="F345" s="1">
        <v>0</v>
      </c>
      <c r="G345" s="2">
        <f t="shared" si="8"/>
        <v>726373.34791999985</v>
      </c>
      <c r="H345" s="2">
        <f t="shared" si="9"/>
        <v>0.68000000005122274</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5604.76</v>
      </c>
      <c r="D346" s="1">
        <f>'PR-RAS'!E351</f>
        <v>618.75</v>
      </c>
      <c r="E346" s="1">
        <v>0</v>
      </c>
      <c r="F346" s="1">
        <v>0</v>
      </c>
      <c r="G346" s="2">
        <f t="shared" si="8"/>
        <v>2360.5796999999998</v>
      </c>
      <c r="H346" s="2">
        <f t="shared" si="9"/>
        <v>0.48999999999978172</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5604.76</v>
      </c>
      <c r="D351" s="1">
        <f>'PR-RAS'!E356</f>
        <v>618.75</v>
      </c>
      <c r="E351" s="1">
        <v>0</v>
      </c>
      <c r="F351" s="1">
        <v>0</v>
      </c>
      <c r="G351" s="2">
        <f t="shared" si="8"/>
        <v>2394.7909999999997</v>
      </c>
      <c r="H351" s="2">
        <f t="shared" si="9"/>
        <v>0.48999999999978172</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5604.76</v>
      </c>
      <c r="D354" s="1">
        <f>'PR-RAS'!E359</f>
        <v>618.75</v>
      </c>
      <c r="E354" s="1">
        <v>0</v>
      </c>
      <c r="F354" s="1">
        <v>0</v>
      </c>
      <c r="G354" s="2">
        <f t="shared" si="8"/>
        <v>2415.3177799999999</v>
      </c>
      <c r="H354" s="2">
        <f t="shared" si="9"/>
        <v>0.48999999999978172</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638050.42999999993</v>
      </c>
      <c r="D358" s="1">
        <f>'PR-RAS'!E363</f>
        <v>658027.62</v>
      </c>
      <c r="E358" s="1">
        <v>0</v>
      </c>
      <c r="F358" s="1">
        <v>0</v>
      </c>
      <c r="G358" s="2">
        <f t="shared" si="8"/>
        <v>697615.72418999998</v>
      </c>
      <c r="H358" s="2">
        <f t="shared" si="9"/>
        <v>0.80999999993946403</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3625</v>
      </c>
      <c r="D359" s="1">
        <f>'PR-RAS'!E364</f>
        <v>0</v>
      </c>
      <c r="E359" s="1">
        <v>0</v>
      </c>
      <c r="F359" s="1">
        <v>0</v>
      </c>
      <c r="G359" s="2">
        <f t="shared" si="8"/>
        <v>1297.75</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3625</v>
      </c>
      <c r="D362" s="1">
        <f>'PR-RAS'!E367</f>
        <v>0</v>
      </c>
      <c r="E362" s="1">
        <v>0</v>
      </c>
      <c r="F362" s="1">
        <v>0</v>
      </c>
      <c r="G362" s="2">
        <f t="shared" si="8"/>
        <v>1308.625</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602245.90999999992</v>
      </c>
      <c r="D364" s="1">
        <f>'PR-RAS'!E369</f>
        <v>658027.62</v>
      </c>
      <c r="E364" s="1">
        <v>0</v>
      </c>
      <c r="F364" s="1">
        <v>0</v>
      </c>
      <c r="G364" s="2">
        <f t="shared" si="8"/>
        <v>696343.31744999997</v>
      </c>
      <c r="H364" s="2">
        <f t="shared" si="9"/>
        <v>0.47000000008847564</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127891.54</v>
      </c>
      <c r="D365" s="1">
        <f>'PR-RAS'!E370</f>
        <v>201673.95</v>
      </c>
      <c r="E365" s="1">
        <v>0</v>
      </c>
      <c r="F365" s="1">
        <v>0</v>
      </c>
      <c r="G365" s="2">
        <f t="shared" si="8"/>
        <v>193371.15616000001</v>
      </c>
      <c r="H365" s="2">
        <f t="shared" si="9"/>
        <v>0.50999999999476131</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12145.76</v>
      </c>
      <c r="D367" s="1">
        <f>'PR-RAS'!E372</f>
        <v>10378.26</v>
      </c>
      <c r="E367" s="1">
        <v>0</v>
      </c>
      <c r="F367" s="1">
        <v>0</v>
      </c>
      <c r="G367" s="2">
        <f t="shared" si="8"/>
        <v>12042.234479999999</v>
      </c>
      <c r="H367" s="2">
        <f t="shared" si="9"/>
        <v>0.5</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418418.05</v>
      </c>
      <c r="D368" s="1">
        <f>'PR-RAS'!E373</f>
        <v>391244.2</v>
      </c>
      <c r="E368" s="1">
        <v>0</v>
      </c>
      <c r="F368" s="1">
        <v>0</v>
      </c>
      <c r="G368" s="2">
        <f t="shared" si="8"/>
        <v>440732.66714999999</v>
      </c>
      <c r="H368" s="2">
        <f t="shared" si="9"/>
        <v>0.25</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10550.26</v>
      </c>
      <c r="E369" s="1">
        <v>0</v>
      </c>
      <c r="F369" s="1">
        <v>0</v>
      </c>
      <c r="G369" s="2">
        <f t="shared" si="8"/>
        <v>7764.99136</v>
      </c>
      <c r="H369" s="2">
        <f t="shared" si="9"/>
        <v>0.26000000000021828</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43790.559999999998</v>
      </c>
      <c r="D371" s="1">
        <f>'PR-RAS'!E376</f>
        <v>44180.95</v>
      </c>
      <c r="E371" s="1">
        <v>0</v>
      </c>
      <c r="F371" s="1">
        <v>0</v>
      </c>
      <c r="G371" s="2">
        <f t="shared" si="8"/>
        <v>48896.410199999998</v>
      </c>
      <c r="H371" s="2">
        <f t="shared" si="9"/>
        <v>0.49000000000523869</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32179.52</v>
      </c>
      <c r="D373" s="1">
        <f>'PR-RAS'!E378</f>
        <v>0</v>
      </c>
      <c r="E373" s="1">
        <v>0</v>
      </c>
      <c r="F373" s="1">
        <v>0</v>
      </c>
      <c r="G373" s="2">
        <f t="shared" si="8"/>
        <v>11970.781440000001</v>
      </c>
      <c r="H373" s="2">
        <f t="shared" si="9"/>
        <v>0.47999999999956344</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32179.52</v>
      </c>
      <c r="D374" s="1">
        <f>'PR-RAS'!E379</f>
        <v>0</v>
      </c>
      <c r="E374" s="1">
        <v>0</v>
      </c>
      <c r="F374" s="1">
        <v>0</v>
      </c>
      <c r="G374" s="2">
        <f t="shared" si="8"/>
        <v>12002.96096</v>
      </c>
      <c r="H374" s="2">
        <f t="shared" si="9"/>
        <v>0.47999999999956344</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85352.5</v>
      </c>
      <c r="D397" s="1">
        <f>'PR-RAS'!E402</f>
        <v>32625</v>
      </c>
      <c r="E397" s="1">
        <v>0</v>
      </c>
      <c r="F397" s="1">
        <v>0</v>
      </c>
      <c r="G397" s="2">
        <f t="shared" si="8"/>
        <v>59638.590000000004</v>
      </c>
      <c r="H397" s="2">
        <f t="shared" si="9"/>
        <v>0.5</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85352.5</v>
      </c>
      <c r="D398" s="1">
        <f>'PR-RAS'!E403</f>
        <v>32625</v>
      </c>
      <c r="E398" s="1">
        <v>0</v>
      </c>
      <c r="F398" s="1">
        <v>0</v>
      </c>
      <c r="G398" s="2">
        <f t="shared" si="8"/>
        <v>59789.192500000005</v>
      </c>
      <c r="H398" s="2">
        <f t="shared" si="9"/>
        <v>0.5</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729007.69</v>
      </c>
      <c r="D403" s="1">
        <f>'PR-RAS'!E408</f>
        <v>691271.37</v>
      </c>
      <c r="E403" s="1">
        <v>0</v>
      </c>
      <c r="F403" s="1">
        <v>0</v>
      </c>
      <c r="G403" s="2">
        <f t="shared" si="8"/>
        <v>848843.27285999991</v>
      </c>
      <c r="H403" s="2">
        <f t="shared" si="9"/>
        <v>0.68000000005122274</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6088.19</v>
      </c>
      <c r="D406" s="1">
        <f>'PR-RAS'!E411</f>
        <v>6088.19</v>
      </c>
      <c r="E406" s="1">
        <v>0</v>
      </c>
      <c r="F406" s="1">
        <v>0</v>
      </c>
      <c r="G406" s="2">
        <f t="shared" si="8"/>
        <v>7397.15085</v>
      </c>
      <c r="H406" s="2">
        <f t="shared" si="9"/>
        <v>0.37999999999919964</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15553972.809999999</v>
      </c>
      <c r="D407" s="1">
        <f>'PR-RAS'!E412</f>
        <v>16922642.73</v>
      </c>
      <c r="E407" s="1">
        <v>0</v>
      </c>
      <c r="F407" s="1">
        <v>0</v>
      </c>
      <c r="G407" s="2">
        <f t="shared" si="8"/>
        <v>20056098.857620001</v>
      </c>
      <c r="H407" s="2">
        <f t="shared" si="9"/>
        <v>0.46000000089406967</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17918269.030000001</v>
      </c>
      <c r="D408" s="1">
        <f>'PR-RAS'!E413</f>
        <v>21713913.550000001</v>
      </c>
      <c r="E408" s="1">
        <v>0</v>
      </c>
      <c r="F408" s="1">
        <v>0</v>
      </c>
      <c r="G408" s="2">
        <f t="shared" si="8"/>
        <v>24967861.124910001</v>
      </c>
      <c r="H408" s="2">
        <f t="shared" si="9"/>
        <v>0.48000000044703484</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2364296.2200000025</v>
      </c>
      <c r="D410" s="1">
        <f>'PR-RAS'!E415</f>
        <v>4791270.82</v>
      </c>
      <c r="E410" s="1">
        <v>0</v>
      </c>
      <c r="F410" s="1">
        <v>0</v>
      </c>
      <c r="G410" s="2">
        <f t="shared" si="8"/>
        <v>4886256.6847400013</v>
      </c>
      <c r="H410" s="2">
        <f t="shared" si="9"/>
        <v>0.40000000223517418</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10903943.630000001</v>
      </c>
      <c r="D412" s="1">
        <f>'PR-RAS'!E417</f>
        <v>13262218.35</v>
      </c>
      <c r="E412" s="1">
        <v>0</v>
      </c>
      <c r="F412" s="1">
        <v>0</v>
      </c>
      <c r="G412" s="2">
        <f t="shared" si="8"/>
        <v>15383064.315629998</v>
      </c>
      <c r="H412" s="2">
        <f t="shared" si="9"/>
        <v>0.7199999988079071</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270146.97000000003</v>
      </c>
      <c r="D413" s="1">
        <f>'PR-RAS'!E418</f>
        <v>342034.37</v>
      </c>
      <c r="E413" s="1">
        <v>0</v>
      </c>
      <c r="F413" s="1">
        <v>0</v>
      </c>
      <c r="G413" s="2">
        <f t="shared" si="8"/>
        <v>393136.87251999998</v>
      </c>
      <c r="H413" s="2">
        <f t="shared" si="9"/>
        <v>0.3999999999650754</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15553972.809999999</v>
      </c>
      <c r="D633" s="1">
        <f>'PR-RAS'!E639</f>
        <v>16922642.73</v>
      </c>
      <c r="E633" s="1">
        <v>0</v>
      </c>
      <c r="F633" s="1">
        <v>0</v>
      </c>
      <c r="G633" s="2">
        <f t="shared" si="10"/>
        <v>31220331.226639997</v>
      </c>
      <c r="H633" s="2">
        <f t="shared" si="11"/>
        <v>0.46000000089406967</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17918269.030000001</v>
      </c>
      <c r="D634" s="1">
        <f>'PR-RAS'!E640</f>
        <v>21713913.550000001</v>
      </c>
      <c r="E634" s="1">
        <v>0</v>
      </c>
      <c r="F634" s="1">
        <v>0</v>
      </c>
      <c r="G634" s="2">
        <f t="shared" si="10"/>
        <v>38832078.85029</v>
      </c>
      <c r="H634" s="2">
        <f t="shared" si="11"/>
        <v>0.48000000044703484</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2364296.2200000025</v>
      </c>
      <c r="D636" s="1">
        <f>'PR-RAS'!E642</f>
        <v>4791270.82</v>
      </c>
      <c r="E636" s="1">
        <v>0</v>
      </c>
      <c r="F636" s="1">
        <v>0</v>
      </c>
      <c r="G636" s="2">
        <f t="shared" si="10"/>
        <v>7586242.0411000019</v>
      </c>
      <c r="H636" s="2">
        <f t="shared" si="11"/>
        <v>0.40000000223517418</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10903943.630000001</v>
      </c>
      <c r="D638" s="1">
        <f>'PR-RAS'!E644</f>
        <v>13262218.35</v>
      </c>
      <c r="E638" s="1">
        <v>0</v>
      </c>
      <c r="F638" s="1">
        <v>0</v>
      </c>
      <c r="G638" s="2">
        <f t="shared" si="10"/>
        <v>23841878.270209998</v>
      </c>
      <c r="H638" s="2">
        <f t="shared" si="11"/>
        <v>0.7199999988079071</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13268239.850000003</v>
      </c>
      <c r="D640" s="1">
        <f>'PR-RAS'!E646</f>
        <v>18053489.170000002</v>
      </c>
      <c r="E640" s="1">
        <v>0</v>
      </c>
      <c r="F640" s="1">
        <v>0</v>
      </c>
      <c r="G640" s="2">
        <f t="shared" si="10"/>
        <v>31550764.423410002</v>
      </c>
      <c r="H640" s="2">
        <f t="shared" si="11"/>
        <v>0.31999999843537807</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23204</v>
      </c>
      <c r="D642" s="1">
        <f>'PR-RAS'!E649</f>
        <v>504887.22</v>
      </c>
      <c r="E642" s="1">
        <v>0</v>
      </c>
      <c r="F642" s="1">
        <v>0</v>
      </c>
      <c r="G642" s="2">
        <f t="shared" si="10"/>
        <v>662139.18004000001</v>
      </c>
      <c r="H642" s="2">
        <f t="shared" si="11"/>
        <v>0.21999999997206032</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18679828.829999998</v>
      </c>
      <c r="D643" s="1">
        <f>'PR-RAS'!E650</f>
        <v>21091708.34</v>
      </c>
      <c r="E643" s="1">
        <v>0</v>
      </c>
      <c r="F643" s="1">
        <v>0</v>
      </c>
      <c r="G643" s="2">
        <f t="shared" si="10"/>
        <v>39074203.617420003</v>
      </c>
      <c r="H643" s="2">
        <f t="shared" si="11"/>
        <v>0.51000000163912773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18198145.609999999</v>
      </c>
      <c r="D644" s="1">
        <f>'PR-RAS'!E651</f>
        <v>21442787.420000002</v>
      </c>
      <c r="E644" s="1">
        <v>0</v>
      </c>
      <c r="F644" s="1">
        <v>0</v>
      </c>
      <c r="G644" s="2">
        <f t="shared" si="10"/>
        <v>39276832.249350004</v>
      </c>
      <c r="H644" s="2">
        <f t="shared" si="11"/>
        <v>0.81000000238418579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504887.21999999881</v>
      </c>
      <c r="D645" s="1">
        <f>'PR-RAS'!E652</f>
        <v>153808.13999999687</v>
      </c>
      <c r="E645" s="1">
        <v>0</v>
      </c>
      <c r="F645" s="1">
        <v>0</v>
      </c>
      <c r="G645" s="2">
        <f t="shared" si="10"/>
        <v>523252.25399999524</v>
      </c>
      <c r="H645" s="2">
        <f t="shared" si="11"/>
        <v>0.35999999567866325</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447</v>
      </c>
      <c r="D647" s="1">
        <f>'PR-RAS'!E654</f>
        <v>455</v>
      </c>
      <c r="E647" s="1">
        <v>0</v>
      </c>
      <c r="F647" s="1">
        <v>0</v>
      </c>
      <c r="G647" s="2">
        <f t="shared" si="10"/>
        <v>876.62200000000007</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444</v>
      </c>
      <c r="D649" s="1">
        <f>'PR-RAS'!E656</f>
        <v>457</v>
      </c>
      <c r="E649" s="1">
        <v>0</v>
      </c>
      <c r="F649" s="1">
        <v>0</v>
      </c>
      <c r="G649" s="2">
        <f t="shared" si="10"/>
        <v>879.98400000000004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16640.990000000002</v>
      </c>
      <c r="D662" s="1">
        <f>'PR-RAS'!E669</f>
        <v>44983.199999999997</v>
      </c>
      <c r="E662" s="1">
        <v>0</v>
      </c>
      <c r="F662" s="1">
        <v>0</v>
      </c>
      <c r="G662" s="2">
        <f t="shared" si="10"/>
        <v>70467.484790000002</v>
      </c>
      <c r="H662" s="2">
        <f t="shared" si="11"/>
        <v>0.20999999999548891</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9997.5</v>
      </c>
      <c r="E666" s="1">
        <v>0</v>
      </c>
      <c r="F666" s="1">
        <v>0</v>
      </c>
      <c r="G666" s="2">
        <f t="shared" si="10"/>
        <v>13296.675000000001</v>
      </c>
      <c r="H666" s="2">
        <f t="shared" si="11"/>
        <v>0.5</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1347780.53</v>
      </c>
      <c r="D668" s="1">
        <f>'PR-RAS'!E675</f>
        <v>0</v>
      </c>
      <c r="E668" s="1">
        <v>0</v>
      </c>
      <c r="F668" s="1">
        <v>0</v>
      </c>
      <c r="G668" s="2">
        <f t="shared" si="10"/>
        <v>898969.61351000005</v>
      </c>
      <c r="H668" s="2">
        <f t="shared" si="11"/>
        <v>0.46999999997206032</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8183.6</v>
      </c>
      <c r="D669" s="1">
        <f>'PR-RAS'!E676</f>
        <v>0</v>
      </c>
      <c r="E669" s="1">
        <v>0</v>
      </c>
      <c r="F669" s="1">
        <v>0</v>
      </c>
      <c r="G669" s="2">
        <f t="shared" si="10"/>
        <v>5466.6448000000009</v>
      </c>
      <c r="H669" s="2">
        <f t="shared" si="11"/>
        <v>0.3999999999996362</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194188.75</v>
      </c>
      <c r="D670" s="1">
        <f>'PR-RAS'!E677</f>
        <v>0</v>
      </c>
      <c r="E670" s="1">
        <v>0</v>
      </c>
      <c r="F670" s="1">
        <v>0</v>
      </c>
      <c r="G670" s="2">
        <f t="shared" si="10"/>
        <v>129912.27375000001</v>
      </c>
      <c r="H670" s="2">
        <f t="shared" si="11"/>
        <v>0.25</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39687.5</v>
      </c>
      <c r="E671" s="1">
        <v>0</v>
      </c>
      <c r="F671" s="1">
        <v>0</v>
      </c>
      <c r="G671" s="2">
        <f t="shared" si="10"/>
        <v>53181.25</v>
      </c>
      <c r="H671" s="2">
        <f t="shared" si="11"/>
        <v>0.5</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165162.23999999999</v>
      </c>
      <c r="D690" s="1">
        <f>'PR-RAS'!E697</f>
        <v>41940.959999999999</v>
      </c>
      <c r="E690" s="1">
        <v>0</v>
      </c>
      <c r="F690" s="1">
        <v>0</v>
      </c>
      <c r="G690" s="2">
        <f t="shared" si="10"/>
        <v>171591.42623999997</v>
      </c>
      <c r="H690" s="2">
        <f t="shared" si="11"/>
        <v>0.27999999999155989</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1493557.46</v>
      </c>
      <c r="D703" s="1">
        <f>'PR-RAS'!E710</f>
        <v>1994125.04</v>
      </c>
      <c r="E703" s="1">
        <v>0</v>
      </c>
      <c r="F703" s="1">
        <v>0</v>
      </c>
      <c r="G703" s="2">
        <f t="shared" si="10"/>
        <v>3848228.8930799998</v>
      </c>
      <c r="H703" s="2">
        <f t="shared" si="11"/>
        <v>0.5</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464.66</v>
      </c>
      <c r="D705" s="1">
        <f>'PR-RAS'!E712</f>
        <v>0</v>
      </c>
      <c r="E705" s="1">
        <v>0</v>
      </c>
      <c r="F705" s="1">
        <v>0</v>
      </c>
      <c r="G705" s="2">
        <f t="shared" si="10"/>
        <v>327.12063999999998</v>
      </c>
      <c r="H705" s="2">
        <f t="shared" si="11"/>
        <v>0.33999999999997499</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17379.650000000001</v>
      </c>
      <c r="D709" s="1">
        <f>'PR-RAS'!E716</f>
        <v>30929.26</v>
      </c>
      <c r="E709" s="1">
        <v>0</v>
      </c>
      <c r="F709" s="1">
        <v>0</v>
      </c>
      <c r="G709" s="2">
        <f t="shared" si="10"/>
        <v>56100.624359999994</v>
      </c>
      <c r="H709" s="2">
        <f t="shared" si="11"/>
        <v>0.6099999999969441</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32929.519999999997</v>
      </c>
      <c r="D710" s="1">
        <f>'PR-RAS'!E717</f>
        <v>29355.759999999998</v>
      </c>
      <c r="E710" s="1">
        <v>0</v>
      </c>
      <c r="F710" s="1">
        <v>0</v>
      </c>
      <c r="G710" s="2">
        <f t="shared" si="10"/>
        <v>64973.497359999994</v>
      </c>
      <c r="H710" s="2">
        <f t="shared" si="11"/>
        <v>0.72000000000480213</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248207.02</v>
      </c>
      <c r="D711" s="1">
        <f>'PR-RAS'!E718</f>
        <v>266495.90000000002</v>
      </c>
      <c r="E711" s="1">
        <v>0</v>
      </c>
      <c r="F711" s="1">
        <v>0</v>
      </c>
      <c r="G711" s="2">
        <f t="shared" si="10"/>
        <v>554651.16220000002</v>
      </c>
      <c r="H711" s="2">
        <f t="shared" si="11"/>
        <v>0.11999999996623956</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1994.26</v>
      </c>
      <c r="D713" s="1">
        <f>'PR-RAS'!E720</f>
        <v>2523.7600000000002</v>
      </c>
      <c r="E713" s="1">
        <v>0</v>
      </c>
      <c r="F713" s="1">
        <v>0</v>
      </c>
      <c r="G713" s="2">
        <f t="shared" si="10"/>
        <v>5013.7473600000003</v>
      </c>
      <c r="H713" s="2">
        <f t="shared" si="11"/>
        <v>0.49999999999977263</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335035.37</v>
      </c>
      <c r="D715" s="1">
        <f>'PR-RAS'!E722</f>
        <v>423714.17</v>
      </c>
      <c r="E715" s="1">
        <v>0</v>
      </c>
      <c r="F715" s="1">
        <v>0</v>
      </c>
      <c r="G715" s="2">
        <f t="shared" si="10"/>
        <v>844279.08893999993</v>
      </c>
      <c r="H715" s="2">
        <f t="shared" si="11"/>
        <v>0.53999999997904524</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10688.69</v>
      </c>
      <c r="D718" s="1">
        <f>'PR-RAS'!E725</f>
        <v>11111.27</v>
      </c>
      <c r="E718" s="1">
        <v>0</v>
      </c>
      <c r="F718" s="1">
        <v>0</v>
      </c>
      <c r="G718" s="2">
        <f t="shared" si="10"/>
        <v>23597.351910000001</v>
      </c>
      <c r="H718" s="2">
        <f t="shared" si="11"/>
        <v>0.57999999999992724</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22494.43</v>
      </c>
      <c r="D719" s="1">
        <f>'PR-RAS'!E726</f>
        <v>71384</v>
      </c>
      <c r="E719" s="1">
        <v>0</v>
      </c>
      <c r="F719" s="1">
        <v>0</v>
      </c>
      <c r="G719" s="2">
        <f t="shared" si="10"/>
        <v>118658.42473999999</v>
      </c>
      <c r="H719" s="2">
        <f t="shared" si="11"/>
        <v>0.43000000000029104</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6992199.2099999981</v>
      </c>
      <c r="D984" s="6">
        <f>BILANCA!E6</f>
        <v>6588510.9999999972</v>
      </c>
      <c r="E984" s="6">
        <v>0</v>
      </c>
      <c r="F984" s="6">
        <v>0</v>
      </c>
      <c r="G984" s="7">
        <f t="shared" ref="G984:G1241" si="22">B984/1000*C984+B984/500*D984</f>
        <v>20169.221209999992</v>
      </c>
      <c r="H984" s="7">
        <f t="shared" si="19"/>
        <v>0.21000000089406967</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6189441.1799999978</v>
      </c>
      <c r="D985" s="1">
        <f>BILANCA!E7</f>
        <v>6077289.3999999976</v>
      </c>
      <c r="E985" s="1">
        <v>0</v>
      </c>
      <c r="F985" s="1">
        <v>0</v>
      </c>
      <c r="G985" s="2">
        <f t="shared" si="22"/>
        <v>36688.039959999987</v>
      </c>
      <c r="H985" s="2">
        <f t="shared" si="19"/>
        <v>0.57999999541789293</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788570.78999999992</v>
      </c>
      <c r="D986" s="1">
        <f>BILANCA!E8</f>
        <v>789189.53999999992</v>
      </c>
      <c r="E986" s="1">
        <v>0</v>
      </c>
      <c r="F986" s="1">
        <v>0</v>
      </c>
      <c r="G986" s="2">
        <f t="shared" si="22"/>
        <v>7100.8496099999993</v>
      </c>
      <c r="H986" s="2">
        <f t="shared" si="19"/>
        <v>0.67000000015832484</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668489.59</v>
      </c>
      <c r="D987" s="1">
        <f>BILANCA!E9</f>
        <v>668489.59</v>
      </c>
      <c r="E987" s="1">
        <v>0</v>
      </c>
      <c r="F987" s="1">
        <v>0</v>
      </c>
      <c r="G987" s="2">
        <f t="shared" si="22"/>
        <v>8021.8750799999998</v>
      </c>
      <c r="H987" s="2">
        <f t="shared" si="19"/>
        <v>0.82000000006519258</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120081.2</v>
      </c>
      <c r="D988" s="1">
        <f>BILANCA!E10</f>
        <v>120699.95</v>
      </c>
      <c r="E988" s="1">
        <v>0</v>
      </c>
      <c r="F988" s="1">
        <v>0</v>
      </c>
      <c r="G988" s="2">
        <f t="shared" si="22"/>
        <v>1807.4054999999998</v>
      </c>
      <c r="H988" s="2">
        <f t="shared" si="19"/>
        <v>0.25</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5224831.2399999984</v>
      </c>
      <c r="D990" s="1">
        <f>BILANCA!E12</f>
        <v>5094800.7299999977</v>
      </c>
      <c r="E990" s="1">
        <v>0</v>
      </c>
      <c r="F990" s="1">
        <v>0</v>
      </c>
      <c r="G990" s="2">
        <f t="shared" si="22"/>
        <v>107901.02889999995</v>
      </c>
      <c r="H990" s="2">
        <f t="shared" si="19"/>
        <v>0.51000000070780516</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3324871.1999999993</v>
      </c>
      <c r="D991" s="1">
        <f>BILANCA!E13</f>
        <v>3251805.4799999991</v>
      </c>
      <c r="E991" s="1">
        <v>0</v>
      </c>
      <c r="F991" s="1">
        <v>0</v>
      </c>
      <c r="G991" s="2">
        <f t="shared" si="22"/>
        <v>78627.857279999982</v>
      </c>
      <c r="H991" s="2">
        <f t="shared" si="19"/>
        <v>0.67999999830499291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55901.59</v>
      </c>
      <c r="D992" s="1">
        <f>BILANCA!E14</f>
        <v>55901.59</v>
      </c>
      <c r="E992" s="1">
        <v>0</v>
      </c>
      <c r="F992" s="1">
        <v>0</v>
      </c>
      <c r="G992" s="2">
        <f t="shared" si="22"/>
        <v>1509.3429299999998</v>
      </c>
      <c r="H992" s="2">
        <f t="shared" si="19"/>
        <v>0.82000000000698492</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4870789.7699999996</v>
      </c>
      <c r="D993" s="1">
        <f>BILANCA!E15</f>
        <v>4870789.7699999996</v>
      </c>
      <c r="E993" s="1">
        <v>0</v>
      </c>
      <c r="F993" s="1">
        <v>0</v>
      </c>
      <c r="G993" s="2">
        <f t="shared" si="22"/>
        <v>146123.69309999997</v>
      </c>
      <c r="H993" s="2">
        <f t="shared" si="19"/>
        <v>0.46000000089406967</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194692.3</v>
      </c>
      <c r="D994" s="1">
        <f>BILANCA!E16</f>
        <v>194692.3</v>
      </c>
      <c r="E994" s="1">
        <v>0</v>
      </c>
      <c r="F994" s="1">
        <v>0</v>
      </c>
      <c r="G994" s="2">
        <f t="shared" si="22"/>
        <v>6424.8459000000003</v>
      </c>
      <c r="H994" s="2">
        <f t="shared" si="19"/>
        <v>0.59999999997671694</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287832.46999999997</v>
      </c>
      <c r="D995" s="1">
        <f>BILANCA!E17</f>
        <v>287832.46999999997</v>
      </c>
      <c r="E995" s="1">
        <v>0</v>
      </c>
      <c r="F995" s="1">
        <v>0</v>
      </c>
      <c r="G995" s="2">
        <f t="shared" si="22"/>
        <v>10361.968919999999</v>
      </c>
      <c r="H995" s="2">
        <f t="shared" si="19"/>
        <v>0.93999999994412065</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2084344.93</v>
      </c>
      <c r="D996" s="1">
        <f>BILANCA!E18</f>
        <v>2157410.65</v>
      </c>
      <c r="E996" s="1">
        <v>0</v>
      </c>
      <c r="F996" s="1">
        <v>0</v>
      </c>
      <c r="G996" s="2">
        <f t="shared" si="22"/>
        <v>83189.160990000004</v>
      </c>
      <c r="H996" s="2">
        <f t="shared" si="19"/>
        <v>0.42000000015832484</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1860670.8499999987</v>
      </c>
      <c r="D997" s="1">
        <f>BILANCA!E19</f>
        <v>1809712.5399999991</v>
      </c>
      <c r="E997" s="1">
        <v>0</v>
      </c>
      <c r="F997" s="1">
        <v>0</v>
      </c>
      <c r="G997" s="2">
        <f t="shared" si="22"/>
        <v>76721.343019999957</v>
      </c>
      <c r="H997" s="2">
        <f t="shared" si="19"/>
        <v>0.61000000219792128</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731342.71</v>
      </c>
      <c r="D998" s="1">
        <f>BILANCA!E20</f>
        <v>907234.37</v>
      </c>
      <c r="E998" s="1">
        <v>0</v>
      </c>
      <c r="F998" s="1">
        <v>0</v>
      </c>
      <c r="G998" s="2">
        <f t="shared" si="22"/>
        <v>38187.171750000001</v>
      </c>
      <c r="H998" s="2">
        <f t="shared" si="19"/>
        <v>0.66000000003259629</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113659.36</v>
      </c>
      <c r="D999" s="1">
        <f>BILANCA!E21</f>
        <v>113138.4</v>
      </c>
      <c r="E999" s="1">
        <v>0</v>
      </c>
      <c r="F999" s="1">
        <v>0</v>
      </c>
      <c r="G999" s="2">
        <f t="shared" si="22"/>
        <v>5438.9785599999996</v>
      </c>
      <c r="H999" s="2">
        <f t="shared" si="19"/>
        <v>0.75999999999476131</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345500</v>
      </c>
      <c r="D1000" s="1">
        <f>BILANCA!E22</f>
        <v>353814.79</v>
      </c>
      <c r="E1000" s="1">
        <v>0</v>
      </c>
      <c r="F1000" s="1">
        <v>0</v>
      </c>
      <c r="G1000" s="2">
        <f t="shared" si="22"/>
        <v>17903.202859999998</v>
      </c>
      <c r="H1000" s="2">
        <f t="shared" si="19"/>
        <v>0.21000000002095476</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7283081.3799999999</v>
      </c>
      <c r="D1001" s="1">
        <f>BILANCA!E23</f>
        <v>7486164.1100000003</v>
      </c>
      <c r="E1001" s="1">
        <v>0</v>
      </c>
      <c r="F1001" s="1">
        <v>0</v>
      </c>
      <c r="G1001" s="2">
        <f t="shared" si="22"/>
        <v>400597.37280000001</v>
      </c>
      <c r="H1001" s="2">
        <f t="shared" si="19"/>
        <v>0.49000000022351742</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65320.59</v>
      </c>
      <c r="D1002" s="1">
        <f>BILANCA!E24</f>
        <v>75870.850000000006</v>
      </c>
      <c r="E1002" s="1">
        <v>0</v>
      </c>
      <c r="F1002" s="1">
        <v>0</v>
      </c>
      <c r="G1002" s="2">
        <f t="shared" si="22"/>
        <v>4124.1835099999998</v>
      </c>
      <c r="H1002" s="2">
        <f t="shared" si="19"/>
        <v>0.55999999999767169</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429539.68</v>
      </c>
      <c r="D1004" s="1">
        <f>BILANCA!E26</f>
        <v>469062.75</v>
      </c>
      <c r="E1004" s="1">
        <v>0</v>
      </c>
      <c r="F1004" s="1">
        <v>0</v>
      </c>
      <c r="G1004" s="2">
        <f t="shared" si="22"/>
        <v>28720.968780000003</v>
      </c>
      <c r="H1004" s="2">
        <f t="shared" si="19"/>
        <v>0.57000000000698492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7107772.8700000001</v>
      </c>
      <c r="D1006" s="1">
        <f>BILANCA!E28</f>
        <v>7595572.7300000004</v>
      </c>
      <c r="E1006" s="1">
        <v>0</v>
      </c>
      <c r="F1006" s="1">
        <v>0</v>
      </c>
      <c r="G1006" s="2">
        <f t="shared" si="22"/>
        <v>512875.12159</v>
      </c>
      <c r="H1006" s="2">
        <f t="shared" si="19"/>
        <v>0.39999999944120646</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39289.19</v>
      </c>
      <c r="D1007" s="1">
        <f>BILANCA!E29</f>
        <v>33282.71</v>
      </c>
      <c r="E1007" s="1">
        <v>0</v>
      </c>
      <c r="F1007" s="1">
        <v>0</v>
      </c>
      <c r="G1007" s="2">
        <f t="shared" si="22"/>
        <v>2540.51064</v>
      </c>
      <c r="H1007" s="2">
        <f t="shared" si="19"/>
        <v>0.48000000000320142</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48052.24</v>
      </c>
      <c r="D1008" s="1">
        <f>BILANCA!E30</f>
        <v>48052.24</v>
      </c>
      <c r="E1008" s="1">
        <v>0</v>
      </c>
      <c r="F1008" s="1">
        <v>0</v>
      </c>
      <c r="G1008" s="2">
        <f t="shared" si="22"/>
        <v>3603.9180000000001</v>
      </c>
      <c r="H1008" s="2">
        <f t="shared" si="19"/>
        <v>0.47999999999592546</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8763.0499999999993</v>
      </c>
      <c r="D1012" s="1">
        <f>BILANCA!E34</f>
        <v>14769.53</v>
      </c>
      <c r="E1012" s="1">
        <v>0</v>
      </c>
      <c r="F1012" s="1">
        <v>0</v>
      </c>
      <c r="G1012" s="2">
        <f t="shared" si="22"/>
        <v>1110.7611900000002</v>
      </c>
      <c r="H1012" s="2">
        <f t="shared" si="19"/>
        <v>0.51999999999861757</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174833.02</v>
      </c>
      <c r="D1025" s="1">
        <f>BILANCA!E47</f>
        <v>174833.02</v>
      </c>
      <c r="E1025" s="1">
        <v>0</v>
      </c>
      <c r="F1025" s="1">
        <v>0</v>
      </c>
      <c r="G1025" s="2">
        <f t="shared" si="22"/>
        <v>22028.960520000001</v>
      </c>
      <c r="H1025" s="2">
        <f t="shared" si="19"/>
        <v>3.9999999979045242E-2</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174833.02</v>
      </c>
      <c r="D1028" s="1">
        <f>BILANCA!E50</f>
        <v>174833.02</v>
      </c>
      <c r="E1028" s="1">
        <v>0</v>
      </c>
      <c r="F1028" s="1">
        <v>0</v>
      </c>
      <c r="G1028" s="2">
        <f t="shared" si="22"/>
        <v>23602.457699999999</v>
      </c>
      <c r="H1028" s="2">
        <f t="shared" si="19"/>
        <v>3.9999999979045242E-2</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303779.74</v>
      </c>
      <c r="D1032" s="1">
        <f>BILANCA!E54</f>
        <v>305670.78000000003</v>
      </c>
      <c r="E1032" s="1">
        <v>0</v>
      </c>
      <c r="F1032" s="1">
        <v>0</v>
      </c>
      <c r="G1032" s="2">
        <f t="shared" si="22"/>
        <v>44840.943700000003</v>
      </c>
      <c r="H1032" s="2">
        <f t="shared" si="19"/>
        <v>0.47999999998137355</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303779.74</v>
      </c>
      <c r="D1033" s="1">
        <f>BILANCA!E55</f>
        <v>305670.78000000003</v>
      </c>
      <c r="E1033" s="1">
        <v>0</v>
      </c>
      <c r="F1033" s="1">
        <v>0</v>
      </c>
      <c r="G1033" s="2">
        <f t="shared" si="22"/>
        <v>45756.065000000002</v>
      </c>
      <c r="H1033" s="2">
        <f t="shared" si="19"/>
        <v>0.47999999998137355</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101257.84</v>
      </c>
      <c r="D1034" s="1">
        <f>BILANCA!E56</f>
        <v>133882.84</v>
      </c>
      <c r="E1034" s="1">
        <v>0</v>
      </c>
      <c r="F1034" s="1">
        <v>0</v>
      </c>
      <c r="G1034" s="2">
        <f t="shared" si="22"/>
        <v>18820.199519999998</v>
      </c>
      <c r="H1034" s="2">
        <f t="shared" si="19"/>
        <v>0.32000000000698492</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101257.84</v>
      </c>
      <c r="D1039" s="1">
        <f>BILANCA!E61</f>
        <v>133882.84</v>
      </c>
      <c r="E1039" s="1">
        <v>0</v>
      </c>
      <c r="F1039" s="1">
        <v>0</v>
      </c>
      <c r="G1039" s="2">
        <f t="shared" si="22"/>
        <v>20665.31712</v>
      </c>
      <c r="H1039" s="2">
        <f t="shared" si="19"/>
        <v>0.32000000000698492</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74781.31</v>
      </c>
      <c r="D1041" s="1">
        <f>BILANCA!E63</f>
        <v>59416.29</v>
      </c>
      <c r="E1041" s="1">
        <v>0</v>
      </c>
      <c r="F1041" s="1">
        <v>0</v>
      </c>
      <c r="G1041" s="2">
        <f t="shared" si="22"/>
        <v>11229.605620000002</v>
      </c>
      <c r="H1041" s="2">
        <f t="shared" si="19"/>
        <v>0.59999999999854481</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74781.31</v>
      </c>
      <c r="D1042" s="1">
        <f>BILANCA!E64</f>
        <v>59416.29</v>
      </c>
      <c r="E1042" s="1">
        <v>0</v>
      </c>
      <c r="F1042" s="1">
        <v>0</v>
      </c>
      <c r="G1042" s="2">
        <f t="shared" si="22"/>
        <v>11423.219509999999</v>
      </c>
      <c r="H1042" s="2">
        <f t="shared" si="19"/>
        <v>0.59999999999854481</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802758.02999999991</v>
      </c>
      <c r="D1046" s="1">
        <f>BILANCA!E68</f>
        <v>511221.6</v>
      </c>
      <c r="E1046" s="1">
        <v>0</v>
      </c>
      <c r="F1046" s="1">
        <v>0</v>
      </c>
      <c r="G1046" s="2">
        <f t="shared" si="22"/>
        <v>114987.67748999999</v>
      </c>
      <c r="H1046" s="2">
        <f t="shared" si="19"/>
        <v>0.42999999993480742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504887.22</v>
      </c>
      <c r="D1047" s="1">
        <f>BILANCA!E69</f>
        <v>153808.13999999998</v>
      </c>
      <c r="E1047" s="1">
        <v>0</v>
      </c>
      <c r="F1047" s="1">
        <v>0</v>
      </c>
      <c r="G1047" s="2">
        <f t="shared" si="22"/>
        <v>52000.223999999995</v>
      </c>
      <c r="H1047" s="2">
        <f t="shared" si="19"/>
        <v>0.35999999995692633</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504852</v>
      </c>
      <c r="D1048" s="1">
        <f>BILANCA!E70</f>
        <v>153713.15</v>
      </c>
      <c r="E1048" s="1">
        <v>0</v>
      </c>
      <c r="F1048" s="1">
        <v>0</v>
      </c>
      <c r="G1048" s="2">
        <f t="shared" si="22"/>
        <v>52798.089500000002</v>
      </c>
      <c r="H1048" s="2">
        <f t="shared" si="19"/>
        <v>0.14999999999417923</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504852</v>
      </c>
      <c r="D1050" s="1">
        <f>BILANCA!E72</f>
        <v>153713.15</v>
      </c>
      <c r="E1050" s="1">
        <v>0</v>
      </c>
      <c r="F1050" s="1">
        <v>0</v>
      </c>
      <c r="G1050" s="2">
        <f t="shared" si="22"/>
        <v>54422.646099999998</v>
      </c>
      <c r="H1050" s="2">
        <f t="shared" si="19"/>
        <v>0.14999999999417923</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35.22</v>
      </c>
      <c r="D1054" s="1">
        <f>BILANCA!E76</f>
        <v>94.99</v>
      </c>
      <c r="E1054" s="1">
        <v>0</v>
      </c>
      <c r="F1054" s="1">
        <v>0</v>
      </c>
      <c r="G1054" s="2">
        <f t="shared" si="22"/>
        <v>15.989199999999999</v>
      </c>
      <c r="H1054" s="2">
        <f t="shared" si="19"/>
        <v>0.23000000000000398</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27723.84</v>
      </c>
      <c r="D1056" s="1">
        <f>BILANCA!E78</f>
        <v>15379.09</v>
      </c>
      <c r="E1056" s="1">
        <v>0</v>
      </c>
      <c r="F1056" s="1">
        <v>0</v>
      </c>
      <c r="G1056" s="2">
        <f t="shared" si="22"/>
        <v>4269.1874599999992</v>
      </c>
      <c r="H1056" s="2">
        <f t="shared" si="19"/>
        <v>0.25</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1589.76</v>
      </c>
      <c r="D1062" s="1">
        <f>BILANCA!E84</f>
        <v>684.86</v>
      </c>
      <c r="E1062" s="1">
        <v>0</v>
      </c>
      <c r="F1062" s="1">
        <v>0</v>
      </c>
      <c r="G1062" s="2">
        <f t="shared" si="22"/>
        <v>233.79892000000001</v>
      </c>
      <c r="H1062" s="2">
        <f t="shared" si="19"/>
        <v>0.37999999999999545</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26134.080000000002</v>
      </c>
      <c r="D1064" s="1">
        <f>BILANCA!E86</f>
        <v>14694.23</v>
      </c>
      <c r="E1064" s="1">
        <v>0</v>
      </c>
      <c r="F1064" s="1">
        <v>0</v>
      </c>
      <c r="G1064" s="2">
        <f t="shared" si="22"/>
        <v>4497.3257400000002</v>
      </c>
      <c r="H1064" s="2">
        <f t="shared" si="19"/>
        <v>0.31000000000130967</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264058.78000000003</v>
      </c>
      <c r="D1124" s="1">
        <f>BILANCA!E146</f>
        <v>335946.18</v>
      </c>
      <c r="E1124" s="1">
        <v>0</v>
      </c>
      <c r="F1124" s="1">
        <v>0</v>
      </c>
      <c r="G1124" s="2">
        <f t="shared" si="22"/>
        <v>131969.11074</v>
      </c>
      <c r="H1124" s="2">
        <f t="shared" si="23"/>
        <v>0.3999999999650754</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178679.88</v>
      </c>
      <c r="D1137" s="1">
        <f>BILANCA!E159</f>
        <v>222550.31</v>
      </c>
      <c r="E1137" s="1">
        <v>0</v>
      </c>
      <c r="F1137" s="1">
        <v>0</v>
      </c>
      <c r="G1137" s="2">
        <f t="shared" si="22"/>
        <v>96062.197</v>
      </c>
      <c r="H1137" s="2">
        <f t="shared" si="23"/>
        <v>0.42999999999301508</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79171.960000000006</v>
      </c>
      <c r="D1138" s="1">
        <f>BILANCA!E160</f>
        <v>87827.3</v>
      </c>
      <c r="E1138" s="1">
        <v>0</v>
      </c>
      <c r="F1138" s="1">
        <v>0</v>
      </c>
      <c r="G1138" s="2">
        <f t="shared" si="22"/>
        <v>39498.116800000003</v>
      </c>
      <c r="H1138" s="2">
        <f t="shared" si="23"/>
        <v>0.33999999999650754</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99486.01</v>
      </c>
      <c r="D1139" s="1">
        <f>BILANCA!E161</f>
        <v>98756.479999999996</v>
      </c>
      <c r="E1139" s="1">
        <v>0</v>
      </c>
      <c r="F1139" s="1">
        <v>0</v>
      </c>
      <c r="G1139" s="2">
        <f t="shared" si="22"/>
        <v>46331.839319999999</v>
      </c>
      <c r="H1139" s="2">
        <f t="shared" si="23"/>
        <v>0.48999999999068677</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1004.64</v>
      </c>
      <c r="D1140" s="1">
        <f>BILANCA!E162</f>
        <v>1004.64</v>
      </c>
      <c r="E1140" s="1">
        <v>0</v>
      </c>
      <c r="F1140" s="1">
        <v>0</v>
      </c>
      <c r="G1140" s="2">
        <f t="shared" si="22"/>
        <v>473.18543999999997</v>
      </c>
      <c r="H1140" s="2">
        <f t="shared" si="23"/>
        <v>0.72000000000002728</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94283.71</v>
      </c>
      <c r="D1141" s="1">
        <f>BILANCA!E163</f>
        <v>74192.55</v>
      </c>
      <c r="E1141" s="1">
        <v>0</v>
      </c>
      <c r="F1141" s="1">
        <v>0</v>
      </c>
      <c r="G1141" s="2">
        <f t="shared" si="22"/>
        <v>38341.671980000006</v>
      </c>
      <c r="H1141" s="2">
        <f t="shared" si="23"/>
        <v>0.73999999999068677</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6088.19</v>
      </c>
      <c r="D1142" s="1">
        <f>BILANCA!E164</f>
        <v>6088.19</v>
      </c>
      <c r="E1142" s="1">
        <v>0</v>
      </c>
      <c r="F1142" s="1">
        <v>0</v>
      </c>
      <c r="G1142" s="2">
        <f t="shared" si="22"/>
        <v>2904.0666299999998</v>
      </c>
      <c r="H1142" s="2">
        <f t="shared" si="23"/>
        <v>0.37999999999919964</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6088.19</v>
      </c>
      <c r="D1144" s="1">
        <f>BILANCA!E166</f>
        <v>6088.19</v>
      </c>
      <c r="E1144" s="1">
        <v>0</v>
      </c>
      <c r="F1144" s="1">
        <v>0</v>
      </c>
      <c r="G1144" s="2">
        <f t="shared" si="22"/>
        <v>2940.5957699999999</v>
      </c>
      <c r="H1144" s="2">
        <f t="shared" si="23"/>
        <v>0.37999999999919964</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6992199.209999999</v>
      </c>
      <c r="D1152" s="1">
        <f>BILANCA!E175</f>
        <v>6588510.9999999981</v>
      </c>
      <c r="E1152" s="1">
        <v>0</v>
      </c>
      <c r="F1152" s="1">
        <v>0</v>
      </c>
      <c r="G1152" s="2">
        <f t="shared" si="22"/>
        <v>3408598.3844899992</v>
      </c>
      <c r="H1152" s="2">
        <f t="shared" si="23"/>
        <v>0.21000000089406967</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13915316.959999999</v>
      </c>
      <c r="D1153" s="1">
        <f>BILANCA!E176</f>
        <v>18322799.740000002</v>
      </c>
      <c r="E1153" s="1">
        <v>0</v>
      </c>
      <c r="F1153" s="1">
        <v>0</v>
      </c>
      <c r="G1153" s="2">
        <f t="shared" si="22"/>
        <v>8595355.7948000021</v>
      </c>
      <c r="H1153" s="2">
        <f t="shared" si="23"/>
        <v>0.29999999888241291</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13909290.109999999</v>
      </c>
      <c r="D1154" s="1">
        <f>BILANCA!E177</f>
        <v>18309924.48</v>
      </c>
      <c r="E1154" s="1">
        <v>0</v>
      </c>
      <c r="F1154" s="1">
        <v>0</v>
      </c>
      <c r="G1154" s="2">
        <f t="shared" si="22"/>
        <v>8640482.7809699997</v>
      </c>
      <c r="H1154" s="2">
        <f t="shared" si="23"/>
        <v>0.58999999985098839</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1121886.1299999999</v>
      </c>
      <c r="D1155" s="1">
        <f>BILANCA!E178</f>
        <v>1364298.17</v>
      </c>
      <c r="E1155" s="1">
        <v>0</v>
      </c>
      <c r="F1155" s="1">
        <v>0</v>
      </c>
      <c r="G1155" s="2">
        <f t="shared" si="22"/>
        <v>662282.98483999993</v>
      </c>
      <c r="H1155" s="2">
        <f t="shared" si="23"/>
        <v>0.29999999981373549</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523130.22</v>
      </c>
      <c r="D1156" s="1">
        <f>BILANCA!E179</f>
        <v>620670.28</v>
      </c>
      <c r="E1156" s="1">
        <v>0</v>
      </c>
      <c r="F1156" s="1">
        <v>0</v>
      </c>
      <c r="G1156" s="2">
        <f t="shared" si="22"/>
        <v>305253.44493999996</v>
      </c>
      <c r="H1156" s="2">
        <f t="shared" si="23"/>
        <v>0.5</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1342.86</v>
      </c>
      <c r="D1157" s="1">
        <f>BILANCA!E180</f>
        <v>385.21</v>
      </c>
      <c r="E1157" s="1">
        <v>0</v>
      </c>
      <c r="F1157" s="1">
        <v>0</v>
      </c>
      <c r="G1157" s="2">
        <f t="shared" si="22"/>
        <v>367.71071999999992</v>
      </c>
      <c r="H1157" s="2">
        <f t="shared" si="23"/>
        <v>0.35000000000007958</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1342.86</v>
      </c>
      <c r="D1160" s="1">
        <f>BILANCA!E183</f>
        <v>385.21</v>
      </c>
      <c r="E1160" s="1">
        <v>0</v>
      </c>
      <c r="F1160" s="1">
        <v>0</v>
      </c>
      <c r="G1160" s="2">
        <f t="shared" si="22"/>
        <v>374.05055999999996</v>
      </c>
      <c r="H1160" s="2">
        <f t="shared" si="23"/>
        <v>0.35000000000007958</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12262930.9</v>
      </c>
      <c r="D1165" s="1">
        <f>BILANCA!E188</f>
        <v>16324570.82</v>
      </c>
      <c r="E1165" s="1">
        <v>0</v>
      </c>
      <c r="F1165" s="1">
        <v>0</v>
      </c>
      <c r="G1165" s="2">
        <f t="shared" si="22"/>
        <v>8173997.2022799999</v>
      </c>
      <c r="H1165" s="2">
        <f t="shared" si="23"/>
        <v>0.27999999932944775</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6026.85</v>
      </c>
      <c r="D1166" s="1">
        <f>BILANCA!E189</f>
        <v>12875.26</v>
      </c>
      <c r="E1166" s="1">
        <v>0</v>
      </c>
      <c r="F1166" s="1">
        <v>0</v>
      </c>
      <c r="G1166" s="2">
        <f t="shared" si="22"/>
        <v>5815.2587100000001</v>
      </c>
      <c r="H1166" s="2">
        <f t="shared" si="23"/>
        <v>0.40999999999985448</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-6923117.75</v>
      </c>
      <c r="D1214" s="1">
        <f>BILANCA!E237</f>
        <v>-11734288.740000004</v>
      </c>
      <c r="E1214" s="1">
        <v>0</v>
      </c>
      <c r="F1214" s="1">
        <v>0</v>
      </c>
      <c r="G1214" s="2">
        <f t="shared" si="22"/>
        <v>-7020481.5981300017</v>
      </c>
      <c r="H1214" s="2">
        <f t="shared" si="23"/>
        <v>0.50999999605119228</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6074975.1299999999</v>
      </c>
      <c r="D1215" s="1">
        <f>BILANCA!E238</f>
        <v>5977166.0599999996</v>
      </c>
      <c r="E1215" s="1">
        <v>0</v>
      </c>
      <c r="F1215" s="1">
        <v>0</v>
      </c>
      <c r="G1215" s="2">
        <f t="shared" si="22"/>
        <v>4182799.2819999997</v>
      </c>
      <c r="H1215" s="2">
        <f t="shared" si="23"/>
        <v>0.18999999947845936</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6074975.1299999999</v>
      </c>
      <c r="D1216" s="1">
        <f>BILANCA!E239</f>
        <v>5977166.0599999996</v>
      </c>
      <c r="E1216" s="1">
        <v>0</v>
      </c>
      <c r="F1216" s="1">
        <v>0</v>
      </c>
      <c r="G1216" s="2">
        <f t="shared" si="22"/>
        <v>4200828.5892500002</v>
      </c>
      <c r="H1216" s="2">
        <f t="shared" si="23"/>
        <v>0.18999999947845936</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6074975.1299999999</v>
      </c>
      <c r="D1217" s="1">
        <f>BILANCA!E240</f>
        <v>5977166.0599999996</v>
      </c>
      <c r="E1217" s="1">
        <v>0</v>
      </c>
      <c r="F1217" s="1">
        <v>0</v>
      </c>
      <c r="G1217" s="2">
        <f t="shared" si="22"/>
        <v>4218857.8965000007</v>
      </c>
      <c r="H1217" s="2">
        <f t="shared" si="23"/>
        <v>0.18999999947845936</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-13268239.85</v>
      </c>
      <c r="D1222" s="1">
        <f>BILANCA!E245</f>
        <v>-18053489.170000002</v>
      </c>
      <c r="E1222" s="1">
        <v>0</v>
      </c>
      <c r="F1222" s="1">
        <v>0</v>
      </c>
      <c r="G1222" s="2">
        <f t="shared" si="22"/>
        <v>-11800677.14741</v>
      </c>
      <c r="H1222" s="2">
        <f t="shared" si="23"/>
        <v>0.32000000216066837</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13268239.85</v>
      </c>
      <c r="D1227" s="1">
        <f>BILANCA!E250</f>
        <v>18053489.170000002</v>
      </c>
      <c r="E1227" s="1">
        <v>0</v>
      </c>
      <c r="F1227" s="1">
        <v>0</v>
      </c>
      <c r="G1227" s="2">
        <f t="shared" si="22"/>
        <v>12047553.238360001</v>
      </c>
      <c r="H1227" s="2">
        <f t="shared" si="23"/>
        <v>0.32000000216066837</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13155008.74</v>
      </c>
      <c r="D1228" s="1">
        <f>BILANCA!E251</f>
        <v>17981277.800000001</v>
      </c>
      <c r="E1228" s="1">
        <v>0</v>
      </c>
      <c r="F1228" s="1">
        <v>0</v>
      </c>
      <c r="G1228" s="2">
        <f t="shared" si="22"/>
        <v>12033803.2633</v>
      </c>
      <c r="H1228" s="2">
        <f t="shared" si="23"/>
        <v>0.45999999903142452</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113231.11</v>
      </c>
      <c r="D1229" s="1">
        <f>BILANCA!E252</f>
        <v>72211.37</v>
      </c>
      <c r="E1229" s="1">
        <v>0</v>
      </c>
      <c r="F1229" s="1">
        <v>0</v>
      </c>
      <c r="G1229" s="2">
        <f t="shared" si="22"/>
        <v>63382.847099999999</v>
      </c>
      <c r="H1229" s="2">
        <f t="shared" si="23"/>
        <v>0.47999999999592546</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264058.78000000003</v>
      </c>
      <c r="D1232" s="1">
        <f>BILANCA!E255</f>
        <v>335946.18</v>
      </c>
      <c r="E1232" s="1">
        <v>0</v>
      </c>
      <c r="F1232" s="1">
        <v>0</v>
      </c>
      <c r="G1232" s="2">
        <f t="shared" si="22"/>
        <v>233051.83386000001</v>
      </c>
      <c r="H1232" s="2">
        <f t="shared" si="23"/>
        <v>0.3999999999650754</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6088.19</v>
      </c>
      <c r="D1233" s="1">
        <f>BILANCA!E256</f>
        <v>6088.19</v>
      </c>
      <c r="E1233" s="1">
        <v>0</v>
      </c>
      <c r="F1233" s="1">
        <v>0</v>
      </c>
      <c r="G1233" s="2">
        <f t="shared" si="22"/>
        <v>4566.1424999999999</v>
      </c>
      <c r="H1233" s="2">
        <f t="shared" si="23"/>
        <v>0.37999999999919964</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2942851.99</v>
      </c>
      <c r="D1236" s="1">
        <f>BILANCA!E259</f>
        <v>2908213.72</v>
      </c>
      <c r="E1236" s="1">
        <v>0</v>
      </c>
      <c r="F1236" s="1">
        <v>0</v>
      </c>
      <c r="G1236" s="2">
        <f t="shared" si="22"/>
        <v>2216097.6957900003</v>
      </c>
      <c r="H1236" s="2">
        <f t="shared" si="23"/>
        <v>0.28999999957159162</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2942851.99</v>
      </c>
      <c r="D1237" s="1">
        <f>BILANCA!E260</f>
        <v>2908213.72</v>
      </c>
      <c r="E1237" s="1">
        <v>0</v>
      </c>
      <c r="F1237" s="1">
        <v>0</v>
      </c>
      <c r="G1237" s="2">
        <f t="shared" si="22"/>
        <v>2224856.9752200004</v>
      </c>
      <c r="H1237" s="2">
        <f t="shared" si="23"/>
        <v>0.28999999957159162</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110630.79</v>
      </c>
      <c r="D1240" s="1">
        <f>BILANCA!E264</f>
        <v>152089.97</v>
      </c>
      <c r="E1240" s="1">
        <v>0</v>
      </c>
      <c r="F1240" s="1">
        <v>0</v>
      </c>
      <c r="G1240" s="2">
        <f t="shared" si="22"/>
        <v>106606.35761000001</v>
      </c>
      <c r="H1240" s="2">
        <f t="shared" si="23"/>
        <v>0.24000000000523869</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247711.7</v>
      </c>
      <c r="D1241" s="1">
        <f>BILANCA!E265</f>
        <v>258048.76</v>
      </c>
      <c r="E1241" s="1">
        <v>0</v>
      </c>
      <c r="F1241" s="1">
        <v>0</v>
      </c>
      <c r="G1241" s="2">
        <f t="shared" si="22"/>
        <v>197062.77876000002</v>
      </c>
      <c r="H1241" s="2">
        <f t="shared" si="23"/>
        <v>0.53999999997904524</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6088.19</v>
      </c>
      <c r="D1243" s="1">
        <f>BILANCA!E267</f>
        <v>6088.19</v>
      </c>
      <c r="E1243" s="1">
        <v>0</v>
      </c>
      <c r="F1243" s="1">
        <v>0</v>
      </c>
      <c r="G1243" s="2">
        <f t="shared" si="24"/>
        <v>4748.7882</v>
      </c>
      <c r="H1243" s="2">
        <f t="shared" si="23"/>
        <v>0.37999999999919964</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26134.080000000002</v>
      </c>
      <c r="D1244" s="1">
        <f>BILANCA!E268</f>
        <v>14694.23</v>
      </c>
      <c r="E1244" s="1">
        <v>0</v>
      </c>
      <c r="F1244" s="1">
        <v>0</v>
      </c>
      <c r="G1244" s="2">
        <f t="shared" si="24"/>
        <v>14491.382940000001</v>
      </c>
      <c r="H1244" s="2">
        <f t="shared" si="23"/>
        <v>0.31000000000130967</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13909290.109999999</v>
      </c>
      <c r="D1264" s="1">
        <f>BILANCA!E288</f>
        <v>18309924.48</v>
      </c>
      <c r="E1264" s="1">
        <v>0</v>
      </c>
      <c r="F1264" s="1">
        <v>0</v>
      </c>
      <c r="G1264" s="2">
        <f t="shared" si="24"/>
        <v>14198688.078670003</v>
      </c>
      <c r="H1264" s="2">
        <f t="shared" si="23"/>
        <v>0.58999999985098839</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6026.85</v>
      </c>
      <c r="D1266" s="1">
        <f>BILANCA!E290</f>
        <v>12875.26</v>
      </c>
      <c r="E1266" s="1">
        <v>0</v>
      </c>
      <c r="F1266" s="1">
        <v>0</v>
      </c>
      <c r="G1266" s="2">
        <f t="shared" si="24"/>
        <v>8992.9957099999992</v>
      </c>
      <c r="H1266" s="2">
        <f t="shared" si="23"/>
        <v>0.40999999999985448</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12251971.1</v>
      </c>
      <c r="D1271" s="1">
        <f>BILANCA!E295</f>
        <v>16314623.869999999</v>
      </c>
      <c r="E1271" s="1">
        <v>0</v>
      </c>
      <c r="F1271" s="1">
        <v>0</v>
      </c>
      <c r="G1271" s="2">
        <f t="shared" si="24"/>
        <v>12925791.025919998</v>
      </c>
      <c r="H1271" s="2">
        <f t="shared" si="23"/>
        <v>0.23000000044703484</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10959.8</v>
      </c>
      <c r="D1273" s="1">
        <f>BILANCA!E297</f>
        <v>9946.9500000000007</v>
      </c>
      <c r="E1273" s="1">
        <v>0</v>
      </c>
      <c r="F1273" s="1">
        <v>0</v>
      </c>
      <c r="G1273" s="2">
        <f t="shared" si="24"/>
        <v>8947.5730000000003</v>
      </c>
      <c r="H1273" s="2">
        <f t="shared" si="23"/>
        <v>0.25</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17918269.030000001</v>
      </c>
      <c r="D1383" s="1">
        <f>'RAS-funkcijski'!E89</f>
        <v>21713913.550000001</v>
      </c>
      <c r="E1383" s="1">
        <v>0</v>
      </c>
      <c r="F1383" s="1">
        <v>0</v>
      </c>
      <c r="G1383" s="2">
        <f t="shared" si="24"/>
        <v>5214418.1710500009</v>
      </c>
      <c r="H1383" s="2">
        <f t="shared" si="27"/>
        <v>0.48000000044703484</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17918269.030000001</v>
      </c>
      <c r="D1393" s="1">
        <f>'RAS-funkcijski'!E99</f>
        <v>21713913.550000001</v>
      </c>
      <c r="E1393" s="1">
        <v>0</v>
      </c>
      <c r="F1393" s="1">
        <v>0</v>
      </c>
      <c r="G1393" s="2">
        <f t="shared" si="24"/>
        <v>5827879.1323500006</v>
      </c>
      <c r="H1393" s="2">
        <f t="shared" si="27"/>
        <v>0.48000000044703484</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17918269.030000001</v>
      </c>
      <c r="D1394" s="1">
        <f>'RAS-funkcijski'!E100</f>
        <v>21713913.550000001</v>
      </c>
      <c r="E1394" s="1">
        <v>0</v>
      </c>
      <c r="F1394" s="1">
        <v>0</v>
      </c>
      <c r="G1394" s="2">
        <f t="shared" si="24"/>
        <v>5889225.22848</v>
      </c>
      <c r="H1394" s="2">
        <f t="shared" si="27"/>
        <v>0.48000000044703484</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17918269.030000001</v>
      </c>
      <c r="D1435" s="13">
        <f>'RAS-funkcijski'!E141</f>
        <v>21713913.550000001</v>
      </c>
      <c r="E1435" s="13">
        <v>0</v>
      </c>
      <c r="F1435" s="13">
        <v>0</v>
      </c>
      <c r="G1435" s="14">
        <f t="shared" si="24"/>
        <v>8404415.1698100008</v>
      </c>
      <c r="H1435" s="14">
        <f t="shared" si="27"/>
        <v>0.48000000044703484</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1740.2399999999998</v>
      </c>
      <c r="E1436" s="6">
        <v>0</v>
      </c>
      <c r="F1436" s="6">
        <v>0</v>
      </c>
      <c r="G1436" s="7">
        <f t="shared" si="24"/>
        <v>3.4804799999999996</v>
      </c>
      <c r="H1436" s="7">
        <f t="shared" si="27"/>
        <v>0.23999999999978172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1740.2399999999998</v>
      </c>
      <c r="E1453" s="1">
        <v>0</v>
      </c>
      <c r="F1453" s="1">
        <v>0</v>
      </c>
      <c r="G1453" s="2">
        <f t="shared" si="24"/>
        <v>62.648639999999986</v>
      </c>
      <c r="H1453" s="2">
        <f t="shared" si="27"/>
        <v>0.23999999999978172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1022.31</v>
      </c>
      <c r="E1454" s="1">
        <v>0</v>
      </c>
      <c r="F1454" s="1">
        <v>0</v>
      </c>
      <c r="G1454" s="2">
        <f t="shared" si="24"/>
        <v>38.84778</v>
      </c>
      <c r="H1454" s="2">
        <f t="shared" si="27"/>
        <v>0.30999999999994543</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1022.31</v>
      </c>
      <c r="E1460" s="1">
        <v>0</v>
      </c>
      <c r="F1460" s="1">
        <v>0</v>
      </c>
      <c r="G1460" s="2">
        <f t="shared" si="24"/>
        <v>51.115499999999997</v>
      </c>
      <c r="H1460" s="2">
        <f t="shared" si="27"/>
        <v>0.30999999999994543</v>
      </c>
      <c r="I1460" s="10">
        <f t="shared" si="30"/>
        <v>15.84580499999721</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717.93</v>
      </c>
      <c r="E1461" s="1">
        <v>0</v>
      </c>
      <c r="F1461" s="1">
        <v>0</v>
      </c>
      <c r="G1461" s="2">
        <f t="shared" si="24"/>
        <v>37.332359999999994</v>
      </c>
      <c r="H1461" s="2">
        <f t="shared" si="27"/>
        <v>7.0000000000050022E-2</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717.93</v>
      </c>
      <c r="E1467" s="1">
        <v>0</v>
      </c>
      <c r="F1467" s="1">
        <v>0</v>
      </c>
      <c r="G1467" s="2">
        <f t="shared" si="24"/>
        <v>45.947519999999997</v>
      </c>
      <c r="H1467" s="2">
        <f t="shared" si="27"/>
        <v>7.0000000000050022E-2</v>
      </c>
      <c r="I1467" s="10">
        <f t="shared" si="31"/>
        <v>3.2163264000022984</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13915316.960000001</v>
      </c>
      <c r="D1480" s="6"/>
      <c r="E1480" s="6">
        <v>0</v>
      </c>
      <c r="F1480" s="6">
        <v>0</v>
      </c>
      <c r="G1480" s="7">
        <f t="shared" ref="G1480:G1580" si="34">B1480/1000*C1480</f>
        <v>13915.316960000002</v>
      </c>
      <c r="H1480" s="7">
        <f t="shared" ref="H1480:H1580" si="35">ABS(C1480-ROUND(C1480,0))</f>
        <v>3.9999999105930328E-2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38312815.159999996</v>
      </c>
      <c r="D1481" s="1">
        <v>0</v>
      </c>
      <c r="E1481" s="1">
        <v>0</v>
      </c>
      <c r="F1481" s="1">
        <v>0</v>
      </c>
      <c r="G1481" s="2">
        <f t="shared" si="34"/>
        <v>76625.630319999997</v>
      </c>
      <c r="H1481" s="2">
        <f t="shared" si="35"/>
        <v>0.15999999642372131</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62083.3</v>
      </c>
      <c r="D1482" s="1">
        <v>0</v>
      </c>
      <c r="E1482" s="1">
        <v>0</v>
      </c>
      <c r="F1482" s="1">
        <v>0</v>
      </c>
      <c r="G1482" s="2">
        <f t="shared" si="34"/>
        <v>186.24990000000003</v>
      </c>
      <c r="H1482" s="2">
        <f t="shared" si="35"/>
        <v>0.30000000000291038</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37559460.490000002</v>
      </c>
      <c r="D1483" s="1">
        <v>0</v>
      </c>
      <c r="E1483" s="1">
        <v>0</v>
      </c>
      <c r="F1483" s="1">
        <v>0</v>
      </c>
      <c r="G1483" s="2">
        <f t="shared" si="34"/>
        <v>150237.84196000002</v>
      </c>
      <c r="H1483" s="2">
        <f t="shared" si="35"/>
        <v>0.49000000208616257</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16267504.91</v>
      </c>
      <c r="D1484" s="1">
        <v>0</v>
      </c>
      <c r="E1484" s="1">
        <v>0</v>
      </c>
      <c r="F1484" s="1">
        <v>0</v>
      </c>
      <c r="G1484" s="2">
        <f t="shared" si="34"/>
        <v>81337.524550000002</v>
      </c>
      <c r="H1484" s="2">
        <f t="shared" si="35"/>
        <v>8.9999999850988388E-2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4722444.08</v>
      </c>
      <c r="D1485" s="1">
        <v>0</v>
      </c>
      <c r="E1485" s="1">
        <v>0</v>
      </c>
      <c r="F1485" s="1">
        <v>0</v>
      </c>
      <c r="G1485" s="2">
        <f t="shared" si="34"/>
        <v>28334.664479999999</v>
      </c>
      <c r="H1485" s="2">
        <f t="shared" si="35"/>
        <v>8.0000000074505806E-2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30244.91</v>
      </c>
      <c r="D1486" s="1">
        <v>0</v>
      </c>
      <c r="E1486" s="1">
        <v>0</v>
      </c>
      <c r="F1486" s="1">
        <v>0</v>
      </c>
      <c r="G1486" s="2">
        <f t="shared" si="34"/>
        <v>211.71437</v>
      </c>
      <c r="H1486" s="2">
        <f t="shared" si="35"/>
        <v>9.0000000000145519E-2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16539266.59</v>
      </c>
      <c r="D1491" s="1">
        <v>0</v>
      </c>
      <c r="E1491" s="1">
        <v>0</v>
      </c>
      <c r="F1491" s="1">
        <v>0</v>
      </c>
      <c r="G1491" s="2">
        <f t="shared" si="34"/>
        <v>198471.19907999999</v>
      </c>
      <c r="H1491" s="2">
        <f t="shared" si="35"/>
        <v>0.41000000014901161</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691271.37</v>
      </c>
      <c r="D1492" s="1">
        <v>0</v>
      </c>
      <c r="E1492" s="1">
        <v>0</v>
      </c>
      <c r="F1492" s="1">
        <v>0</v>
      </c>
      <c r="G1492" s="2">
        <f t="shared" si="34"/>
        <v>8986.5278099999996</v>
      </c>
      <c r="H1492" s="2">
        <f t="shared" si="35"/>
        <v>0.36999999999534339</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33905332.380000003</v>
      </c>
      <c r="D1499" s="1">
        <v>0</v>
      </c>
      <c r="E1499" s="1">
        <v>0</v>
      </c>
      <c r="F1499" s="1">
        <v>0</v>
      </c>
      <c r="G1499" s="2">
        <f t="shared" si="34"/>
        <v>678106.64760000003</v>
      </c>
      <c r="H1499" s="2">
        <f t="shared" si="35"/>
        <v>0.38000000268220901</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61882.42</v>
      </c>
      <c r="D1500" s="1">
        <v>0</v>
      </c>
      <c r="E1500" s="1">
        <v>0</v>
      </c>
      <c r="F1500" s="1">
        <v>0</v>
      </c>
      <c r="G1500" s="2">
        <f t="shared" si="34"/>
        <v>1299.5308199999999</v>
      </c>
      <c r="H1500" s="2">
        <f t="shared" si="35"/>
        <v>0.41999999999825377</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33159027</v>
      </c>
      <c r="D1501" s="1">
        <v>0</v>
      </c>
      <c r="E1501" s="1">
        <v>0</v>
      </c>
      <c r="F1501" s="1">
        <v>0</v>
      </c>
      <c r="G1501" s="2">
        <f t="shared" si="34"/>
        <v>729498.59399999992</v>
      </c>
      <c r="H1501" s="2">
        <f t="shared" si="35"/>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16025092.869999999</v>
      </c>
      <c r="D1502" s="1">
        <v>0</v>
      </c>
      <c r="E1502" s="1">
        <v>0</v>
      </c>
      <c r="F1502" s="1">
        <v>0</v>
      </c>
      <c r="G1502" s="2">
        <f t="shared" si="34"/>
        <v>368577.13600999996</v>
      </c>
      <c r="H1502" s="2">
        <f t="shared" si="35"/>
        <v>0.13000000081956387</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4625104.9000000004</v>
      </c>
      <c r="D1503" s="1">
        <v>0</v>
      </c>
      <c r="E1503" s="1">
        <v>0</v>
      </c>
      <c r="F1503" s="1">
        <v>0</v>
      </c>
      <c r="G1503" s="2">
        <f t="shared" si="34"/>
        <v>111002.51760000001</v>
      </c>
      <c r="H1503" s="2">
        <f t="shared" si="35"/>
        <v>9.999999962747097E-2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31202.560000000001</v>
      </c>
      <c r="D1504" s="1">
        <v>0</v>
      </c>
      <c r="E1504" s="1">
        <v>0</v>
      </c>
      <c r="F1504" s="1">
        <v>0</v>
      </c>
      <c r="G1504" s="2">
        <f t="shared" si="34"/>
        <v>780.06400000000008</v>
      </c>
      <c r="H1504" s="2">
        <f t="shared" si="35"/>
        <v>0.43999999999869033</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12477626.67</v>
      </c>
      <c r="D1509" s="1">
        <v>0</v>
      </c>
      <c r="E1509" s="1">
        <v>0</v>
      </c>
      <c r="F1509" s="1">
        <v>0</v>
      </c>
      <c r="G1509" s="2">
        <f t="shared" si="34"/>
        <v>374328.80009999999</v>
      </c>
      <c r="H1509" s="2">
        <f t="shared" si="35"/>
        <v>0.33000000007450581</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684422.96</v>
      </c>
      <c r="D1510" s="1">
        <v>0</v>
      </c>
      <c r="E1510" s="1">
        <v>0</v>
      </c>
      <c r="F1510" s="1">
        <v>0</v>
      </c>
      <c r="G1510" s="2">
        <f t="shared" si="34"/>
        <v>21217.11176</v>
      </c>
      <c r="H1510" s="2">
        <f t="shared" si="35"/>
        <v>4.0000000037252903E-2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18322799.739999995</v>
      </c>
      <c r="D1517" s="1">
        <v>0</v>
      </c>
      <c r="E1517" s="1">
        <v>0</v>
      </c>
      <c r="F1517" s="1">
        <v>0</v>
      </c>
      <c r="G1517" s="2">
        <f t="shared" si="34"/>
        <v>696266.39011999976</v>
      </c>
      <c r="H1517" s="2">
        <f t="shared" si="35"/>
        <v>0.26000000536441803</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18322799.740000002</v>
      </c>
      <c r="D1576" s="1">
        <v>0</v>
      </c>
      <c r="E1576" s="1">
        <v>0</v>
      </c>
      <c r="F1576" s="1">
        <v>0</v>
      </c>
      <c r="G1576" s="2">
        <f t="shared" si="34"/>
        <v>1777311.5747800001</v>
      </c>
      <c r="H1576" s="2">
        <f t="shared" si="35"/>
        <v>0.25999999791383743</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4516.3900000000003</v>
      </c>
      <c r="D1577" s="1">
        <v>0</v>
      </c>
      <c r="E1577" s="1">
        <v>0</v>
      </c>
      <c r="F1577" s="1">
        <v>0</v>
      </c>
      <c r="G1577" s="2">
        <f t="shared" si="34"/>
        <v>442.60622000000006</v>
      </c>
      <c r="H1577" s="2">
        <f t="shared" si="35"/>
        <v>0.39000000000032742</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18305408.09</v>
      </c>
      <c r="D1578" s="1">
        <v>0</v>
      </c>
      <c r="E1578" s="1">
        <v>0</v>
      </c>
      <c r="F1578" s="1">
        <v>0</v>
      </c>
      <c r="G1578" s="2">
        <f t="shared" si="34"/>
        <v>1812235.4009100001</v>
      </c>
      <c r="H1578" s="2">
        <f t="shared" si="35"/>
        <v>8.9999999850988388E-2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12875.26</v>
      </c>
      <c r="D1579" s="1">
        <v>0</v>
      </c>
      <c r="E1579" s="1">
        <v>0</v>
      </c>
      <c r="F1579" s="1">
        <v>0</v>
      </c>
      <c r="G1579" s="2">
        <f t="shared" si="34"/>
        <v>1287.5260000000001</v>
      </c>
      <c r="H1579" s="2">
        <f t="shared" si="35"/>
        <v>0.26000000000021828</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topLeftCell="A13"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33739</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15553972.809999999</v>
      </c>
      <c r="I16" s="170">
        <f>'PR-RAS'!E6</f>
        <v>16922642.73</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17189261.34</v>
      </c>
      <c r="I17" s="170">
        <f>'PR-RAS'!E151</f>
        <v>21022642.18</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13268239.850000003</v>
      </c>
      <c r="I19" s="171">
        <f>'PR-RAS'!E646</f>
        <v>18053489.170000002</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6189441.1799999978</v>
      </c>
      <c r="I20" s="173">
        <f>BILANCA!E7</f>
        <v>6077289.3999999976</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802758.02999999991</v>
      </c>
      <c r="I21" s="175">
        <f>BILANCA!E68</f>
        <v>511221.6</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13915316.959999999</v>
      </c>
      <c r="I22" s="175">
        <f>BILANCA!E176</f>
        <v>18322799.740000002</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-6923117.75</v>
      </c>
      <c r="I23" s="177">
        <f>BILANCA!E237</f>
        <v>-11734288.740000004</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17918269.030000001</v>
      </c>
      <c r="I28" s="179">
        <f>'RAS-funkcijski'!E141</f>
        <v>21713913.550000001</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1740.2399999999998</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1740.2399999999998</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13915316.960000001</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18322799.739999995</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18322799.740000002</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414" zoomScaleNormal="100" workbookViewId="0">
      <selection activeCell="I624" sqref="I624"/>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15553972.809999999</v>
      </c>
      <c r="E6" s="51">
        <f>E7+E44+E50+E82+E106+E124+E133+E139</f>
        <v>16922642.73</v>
      </c>
      <c r="F6" s="52">
        <f t="shared" ref="F6:F131" si="0">IF(D6&lt;&gt;0,IF(E6/D6&gt;=100,"&gt;&gt;100",E6/D6*100),"-")</f>
        <v>108.79948767250032</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v>0</v>
      </c>
      <c r="F11" s="52" t="str">
        <f t="shared" si="0"/>
        <v>-</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0</v>
      </c>
      <c r="E15" s="242">
        <v>0</v>
      </c>
      <c r="F15" s="52" t="str">
        <f t="shared" si="0"/>
        <v>-</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1731956.1099999999</v>
      </c>
      <c r="E50" s="51">
        <f>E51+E54+E59+E62+E65+E68+E71+E74+E77</f>
        <v>136609.16</v>
      </c>
      <c r="F50" s="52">
        <f t="shared" si="0"/>
        <v>7.8875647720657316</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v>0</v>
      </c>
      <c r="F60" s="52" t="str">
        <f t="shared" si="0"/>
        <v>-</v>
      </c>
    </row>
    <row r="61" spans="1:6" ht="24" x14ac:dyDescent="0.2">
      <c r="A61" s="53">
        <v>6332</v>
      </c>
      <c r="B61" s="86" t="s">
        <v>168</v>
      </c>
      <c r="C61" s="50" t="s">
        <v>169</v>
      </c>
      <c r="D61" s="242">
        <v>0</v>
      </c>
      <c r="E61" s="242">
        <v>0</v>
      </c>
      <c r="F61" s="52" t="str">
        <f t="shared" si="0"/>
        <v>-</v>
      </c>
    </row>
    <row r="62" spans="1:6" ht="12.75" customHeight="1" x14ac:dyDescent="0.2">
      <c r="A62" s="53">
        <v>634</v>
      </c>
      <c r="B62" s="85" t="s">
        <v>170</v>
      </c>
      <c r="C62" s="50" t="s">
        <v>171</v>
      </c>
      <c r="D62" s="51">
        <f t="shared" ref="D62:E62" si="13">SUM(D63:D64)</f>
        <v>16640.990000000002</v>
      </c>
      <c r="E62" s="51">
        <f t="shared" si="13"/>
        <v>54980.7</v>
      </c>
      <c r="F62" s="52">
        <f t="shared" si="0"/>
        <v>330.39320376972762</v>
      </c>
    </row>
    <row r="63" spans="1:6" ht="12.75" customHeight="1" x14ac:dyDescent="0.2">
      <c r="A63" s="53">
        <v>6341</v>
      </c>
      <c r="B63" s="85" t="s">
        <v>172</v>
      </c>
      <c r="C63" s="50" t="s">
        <v>173</v>
      </c>
      <c r="D63" s="242">
        <v>16640.990000000002</v>
      </c>
      <c r="E63" s="242">
        <v>44983.199999999997</v>
      </c>
      <c r="F63" s="52">
        <f t="shared" si="0"/>
        <v>270.31564828775203</v>
      </c>
    </row>
    <row r="64" spans="1:6" ht="12.75" customHeight="1" x14ac:dyDescent="0.2">
      <c r="A64" s="53">
        <v>6342</v>
      </c>
      <c r="B64" s="85" t="s">
        <v>174</v>
      </c>
      <c r="C64" s="50" t="s">
        <v>175</v>
      </c>
      <c r="D64" s="242">
        <v>0</v>
      </c>
      <c r="E64" s="242">
        <v>9997.5</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1550152.88</v>
      </c>
      <c r="E68" s="51">
        <f t="shared" si="15"/>
        <v>39687.5</v>
      </c>
      <c r="F68" s="52">
        <f t="shared" si="0"/>
        <v>2.5602313495685669</v>
      </c>
    </row>
    <row r="69" spans="1:6" ht="12.75" customHeight="1" x14ac:dyDescent="0.2">
      <c r="A69" s="53" t="s">
        <v>184</v>
      </c>
      <c r="B69" s="85" t="s">
        <v>185</v>
      </c>
      <c r="C69" s="50" t="s">
        <v>184</v>
      </c>
      <c r="D69" s="242">
        <v>1355964.13</v>
      </c>
      <c r="E69" s="242">
        <v>0</v>
      </c>
      <c r="F69" s="52">
        <f t="shared" si="0"/>
        <v>0</v>
      </c>
    </row>
    <row r="70" spans="1:6" ht="24" x14ac:dyDescent="0.2">
      <c r="A70" s="53" t="s">
        <v>186</v>
      </c>
      <c r="B70" s="85" t="s">
        <v>187</v>
      </c>
      <c r="C70" s="50" t="s">
        <v>186</v>
      </c>
      <c r="D70" s="242">
        <v>194188.75</v>
      </c>
      <c r="E70" s="242">
        <v>39687.5</v>
      </c>
      <c r="F70" s="52">
        <f t="shared" si="0"/>
        <v>20.437589716191077</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165162.23999999999</v>
      </c>
      <c r="E74" s="51">
        <f t="shared" si="17"/>
        <v>41940.959999999999</v>
      </c>
      <c r="F74" s="52">
        <f t="shared" si="0"/>
        <v>25.393794610680992</v>
      </c>
    </row>
    <row r="75" spans="1:6" ht="12.75" customHeight="1" x14ac:dyDescent="0.2">
      <c r="A75" s="53" t="s">
        <v>196</v>
      </c>
      <c r="B75" s="85" t="s">
        <v>197</v>
      </c>
      <c r="C75" s="50" t="s">
        <v>196</v>
      </c>
      <c r="D75" s="242">
        <v>165162.23999999999</v>
      </c>
      <c r="E75" s="242">
        <v>41940.959999999999</v>
      </c>
      <c r="F75" s="52">
        <f t="shared" si="0"/>
        <v>25.393794610680992</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58.01</v>
      </c>
      <c r="E82" s="51">
        <f t="shared" si="19"/>
        <v>171.26</v>
      </c>
      <c r="F82" s="52">
        <f t="shared" si="0"/>
        <v>295.22496121358387</v>
      </c>
    </row>
    <row r="83" spans="1:6" ht="12.75" customHeight="1" x14ac:dyDescent="0.2">
      <c r="A83" s="53">
        <v>641</v>
      </c>
      <c r="B83" s="85" t="s">
        <v>212</v>
      </c>
      <c r="C83" s="50" t="s">
        <v>213</v>
      </c>
      <c r="D83" s="51">
        <f t="shared" ref="D83:E83" si="20">SUM(D84:D90)</f>
        <v>58.01</v>
      </c>
      <c r="E83" s="51">
        <f t="shared" si="20"/>
        <v>171.26</v>
      </c>
      <c r="F83" s="52">
        <f t="shared" si="0"/>
        <v>295.22496121358387</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58.01</v>
      </c>
      <c r="E85" s="242">
        <v>171.26</v>
      </c>
      <c r="F85" s="52">
        <f t="shared" si="0"/>
        <v>295.22496121358387</v>
      </c>
    </row>
    <row r="86" spans="1:6" ht="12.75" customHeight="1" x14ac:dyDescent="0.2">
      <c r="A86" s="53">
        <v>6414</v>
      </c>
      <c r="B86" s="85" t="s">
        <v>218</v>
      </c>
      <c r="C86" s="50" t="s">
        <v>219</v>
      </c>
      <c r="D86" s="242">
        <v>0</v>
      </c>
      <c r="E86" s="242">
        <v>0</v>
      </c>
      <c r="F86" s="52" t="str">
        <f t="shared" si="0"/>
        <v>-</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v>0</v>
      </c>
      <c r="F92" s="52" t="str">
        <f t="shared" si="0"/>
        <v>-</v>
      </c>
    </row>
    <row r="93" spans="1:6" ht="12.75" customHeight="1" x14ac:dyDescent="0.2">
      <c r="A93" s="53">
        <v>6422</v>
      </c>
      <c r="B93" s="85" t="s">
        <v>232</v>
      </c>
      <c r="C93" s="50" t="s">
        <v>233</v>
      </c>
      <c r="D93" s="242">
        <v>0</v>
      </c>
      <c r="E93" s="242">
        <v>0</v>
      </c>
      <c r="F93" s="52" t="str">
        <f t="shared" si="0"/>
        <v>-</v>
      </c>
    </row>
    <row r="94" spans="1:6" ht="12.75" customHeight="1" x14ac:dyDescent="0.2">
      <c r="A94" s="53">
        <v>6423</v>
      </c>
      <c r="B94" s="85" t="s">
        <v>234</v>
      </c>
      <c r="C94" s="50" t="s">
        <v>235</v>
      </c>
      <c r="D94" s="242">
        <v>0</v>
      </c>
      <c r="E94" s="242">
        <v>0</v>
      </c>
      <c r="F94" s="52" t="str">
        <f t="shared" si="0"/>
        <v>-</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0</v>
      </c>
      <c r="E97" s="242">
        <v>0</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1556692.9</v>
      </c>
      <c r="E106" s="51">
        <f t="shared" si="23"/>
        <v>2061134.84</v>
      </c>
      <c r="F106" s="52">
        <f t="shared" si="0"/>
        <v>132.40471771921105</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1556692.9</v>
      </c>
      <c r="E112" s="51">
        <f t="shared" si="25"/>
        <v>2061134.84</v>
      </c>
      <c r="F112" s="52">
        <f t="shared" si="0"/>
        <v>132.40471771921105</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0</v>
      </c>
      <c r="E114" s="242">
        <v>0</v>
      </c>
      <c r="F114" s="52" t="str">
        <f t="shared" si="0"/>
        <v>-</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1556692.9</v>
      </c>
      <c r="E117" s="242">
        <v>2061134.84</v>
      </c>
      <c r="F117" s="52">
        <f t="shared" si="0"/>
        <v>132.40471771921105</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81827.179999999993</v>
      </c>
      <c r="E124" s="51">
        <f t="shared" si="27"/>
        <v>87892.39</v>
      </c>
      <c r="F124" s="52">
        <f t="shared" si="0"/>
        <v>107.41221926504127</v>
      </c>
    </row>
    <row r="125" spans="1:6" ht="12.75" customHeight="1" x14ac:dyDescent="0.2">
      <c r="A125" s="53">
        <v>661</v>
      </c>
      <c r="B125" s="86" t="s">
        <v>296</v>
      </c>
      <c r="C125" s="50" t="s">
        <v>297</v>
      </c>
      <c r="D125" s="51">
        <f t="shared" ref="D125:E125" si="28">SUM(D126:D127)</f>
        <v>76158.009999999995</v>
      </c>
      <c r="E125" s="51">
        <f t="shared" si="28"/>
        <v>87892.39</v>
      </c>
      <c r="F125" s="52">
        <f t="shared" si="0"/>
        <v>115.40793936186095</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76158.009999999995</v>
      </c>
      <c r="E127" s="242">
        <v>87892.39</v>
      </c>
      <c r="F127" s="52">
        <f t="shared" si="0"/>
        <v>115.40793936186095</v>
      </c>
    </row>
    <row r="128" spans="1:6" ht="24" x14ac:dyDescent="0.2">
      <c r="A128" s="53">
        <v>663</v>
      </c>
      <c r="B128" s="231" t="s">
        <v>302</v>
      </c>
      <c r="C128" s="50" t="s">
        <v>303</v>
      </c>
      <c r="D128" s="51">
        <f t="shared" ref="D128:E128" si="29">SUM(D129:D132)</f>
        <v>5669.17</v>
      </c>
      <c r="E128" s="51">
        <f t="shared" si="29"/>
        <v>0</v>
      </c>
      <c r="F128" s="52">
        <f t="shared" si="0"/>
        <v>0</v>
      </c>
    </row>
    <row r="129" spans="1:6" ht="12.75" customHeight="1" x14ac:dyDescent="0.2">
      <c r="A129" s="53">
        <v>6631</v>
      </c>
      <c r="B129" s="86" t="s">
        <v>304</v>
      </c>
      <c r="C129" s="50" t="s">
        <v>305</v>
      </c>
      <c r="D129" s="242">
        <v>5669.17</v>
      </c>
      <c r="E129" s="242">
        <v>0</v>
      </c>
      <c r="F129" s="52">
        <f t="shared" si="0"/>
        <v>0</v>
      </c>
    </row>
    <row r="130" spans="1:6" ht="12.75" customHeight="1" x14ac:dyDescent="0.2">
      <c r="A130" s="53">
        <v>6632</v>
      </c>
      <c r="B130" s="232" t="s">
        <v>306</v>
      </c>
      <c r="C130" s="50" t="s">
        <v>307</v>
      </c>
      <c r="D130" s="242">
        <v>0</v>
      </c>
      <c r="E130" s="242">
        <v>0</v>
      </c>
      <c r="F130" s="52" t="str">
        <f t="shared" si="0"/>
        <v>-</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12146963.68</v>
      </c>
      <c r="E133" s="51">
        <f t="shared" si="30"/>
        <v>14617892.07</v>
      </c>
      <c r="F133" s="52">
        <f t="shared" ref="F133:F223" si="31">IF(D133&lt;&gt;0,IF(E133/D133&gt;=100,"&gt;&gt;100",E133/D133*100),"-")</f>
        <v>120.34194268703042</v>
      </c>
    </row>
    <row r="134" spans="1:6" ht="24" x14ac:dyDescent="0.2">
      <c r="A134" s="53">
        <v>671</v>
      </c>
      <c r="B134" s="232" t="s">
        <v>314</v>
      </c>
      <c r="C134" s="50" t="s">
        <v>315</v>
      </c>
      <c r="D134" s="51">
        <f t="shared" ref="D134:E134" si="32">SUM(D135:D137)</f>
        <v>605530.21</v>
      </c>
      <c r="E134" s="51">
        <f t="shared" si="32"/>
        <v>815316.99</v>
      </c>
      <c r="F134" s="52">
        <f t="shared" si="31"/>
        <v>134.64513851422873</v>
      </c>
    </row>
    <row r="135" spans="1:6" ht="12.75" customHeight="1" x14ac:dyDescent="0.2">
      <c r="A135" s="53">
        <v>6711</v>
      </c>
      <c r="B135" s="85" t="s">
        <v>316</v>
      </c>
      <c r="C135" s="50" t="s">
        <v>317</v>
      </c>
      <c r="D135" s="242">
        <v>183942.38</v>
      </c>
      <c r="E135" s="242">
        <v>245941.99</v>
      </c>
      <c r="F135" s="52">
        <f t="shared" si="31"/>
        <v>133.70599532310064</v>
      </c>
    </row>
    <row r="136" spans="1:6" ht="24" x14ac:dyDescent="0.2">
      <c r="A136" s="53">
        <v>6712</v>
      </c>
      <c r="B136" s="232" t="s">
        <v>318</v>
      </c>
      <c r="C136" s="50" t="s">
        <v>319</v>
      </c>
      <c r="D136" s="242">
        <v>421587.83</v>
      </c>
      <c r="E136" s="242">
        <v>569375</v>
      </c>
      <c r="F136" s="52">
        <f t="shared" si="31"/>
        <v>135.05489472976484</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11541433.470000001</v>
      </c>
      <c r="E138" s="242">
        <v>13802575.08</v>
      </c>
      <c r="F138" s="52">
        <f t="shared" si="31"/>
        <v>119.59151448455214</v>
      </c>
    </row>
    <row r="139" spans="1:6" ht="12.75" customHeight="1" x14ac:dyDescent="0.2">
      <c r="A139" s="53">
        <v>68</v>
      </c>
      <c r="B139" s="85" t="s">
        <v>324</v>
      </c>
      <c r="C139" s="50" t="s">
        <v>325</v>
      </c>
      <c r="D139" s="51">
        <f t="shared" ref="D139:E139" si="33">D140+D150</f>
        <v>36474.93</v>
      </c>
      <c r="E139" s="51">
        <f t="shared" si="33"/>
        <v>18943.009999999998</v>
      </c>
      <c r="F139" s="52">
        <f t="shared" si="31"/>
        <v>51.934328592268706</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36474.93</v>
      </c>
      <c r="E150" s="242">
        <v>18943.009999999998</v>
      </c>
      <c r="F150" s="52">
        <f t="shared" si="31"/>
        <v>51.934328592268706</v>
      </c>
    </row>
    <row r="151" spans="1:6" ht="12.75" customHeight="1" x14ac:dyDescent="0.2">
      <c r="A151" s="53">
        <v>3</v>
      </c>
      <c r="B151" s="85" t="s">
        <v>348</v>
      </c>
      <c r="C151" s="50" t="s">
        <v>56</v>
      </c>
      <c r="D151" s="51">
        <f t="shared" ref="D151:E151" si="35">D152+D163+D196+D215+D224+D252+D263</f>
        <v>17189261.34</v>
      </c>
      <c r="E151" s="51">
        <f t="shared" si="35"/>
        <v>21022642.18</v>
      </c>
      <c r="F151" s="52">
        <f t="shared" si="31"/>
        <v>122.30102134220037</v>
      </c>
    </row>
    <row r="152" spans="1:6" ht="12.75" customHeight="1" x14ac:dyDescent="0.2">
      <c r="A152" s="53">
        <v>31</v>
      </c>
      <c r="B152" s="85" t="s">
        <v>349</v>
      </c>
      <c r="C152" s="50" t="s">
        <v>350</v>
      </c>
      <c r="D152" s="51">
        <f t="shared" ref="D152:E152" si="36">D153+D158+D159</f>
        <v>12524649.609999999</v>
      </c>
      <c r="E152" s="51">
        <f t="shared" si="36"/>
        <v>16190816.460000001</v>
      </c>
      <c r="F152" s="52">
        <f t="shared" si="31"/>
        <v>129.27161209422451</v>
      </c>
    </row>
    <row r="153" spans="1:6" ht="12.75" customHeight="1" x14ac:dyDescent="0.2">
      <c r="A153" s="53">
        <v>311</v>
      </c>
      <c r="B153" s="85" t="s">
        <v>351</v>
      </c>
      <c r="C153" s="50" t="s">
        <v>352</v>
      </c>
      <c r="D153" s="51">
        <f t="shared" ref="D153:E153" si="37">SUM(D154:D157)</f>
        <v>10623644.869999999</v>
      </c>
      <c r="E153" s="51">
        <f t="shared" si="37"/>
        <v>13802656.190000001</v>
      </c>
      <c r="F153" s="52">
        <f t="shared" si="31"/>
        <v>129.92392308761356</v>
      </c>
    </row>
    <row r="154" spans="1:6" ht="12.75" customHeight="1" x14ac:dyDescent="0.2">
      <c r="A154" s="53">
        <v>3111</v>
      </c>
      <c r="B154" s="85" t="s">
        <v>353</v>
      </c>
      <c r="C154" s="50" t="s">
        <v>354</v>
      </c>
      <c r="D154" s="242">
        <v>9667997.8699999992</v>
      </c>
      <c r="E154" s="242">
        <v>12485285.130000001</v>
      </c>
      <c r="F154" s="52">
        <f t="shared" si="31"/>
        <v>129.14033802947046</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955647</v>
      </c>
      <c r="E156" s="242">
        <v>1317371.06</v>
      </c>
      <c r="F156" s="52">
        <f t="shared" si="31"/>
        <v>137.85122121452798</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404661.11</v>
      </c>
      <c r="E158" s="242">
        <v>450853.64</v>
      </c>
      <c r="F158" s="52">
        <f t="shared" si="31"/>
        <v>111.41511473637782</v>
      </c>
    </row>
    <row r="159" spans="1:6" ht="12.75" customHeight="1" x14ac:dyDescent="0.2">
      <c r="A159" s="53">
        <v>313</v>
      </c>
      <c r="B159" s="85" t="s">
        <v>363</v>
      </c>
      <c r="C159" s="50" t="s">
        <v>364</v>
      </c>
      <c r="D159" s="51">
        <f t="shared" ref="D159:E159" si="38">SUM(D160:D162)</f>
        <v>1496343.63</v>
      </c>
      <c r="E159" s="51">
        <f t="shared" si="38"/>
        <v>1937306.63</v>
      </c>
      <c r="F159" s="52">
        <f t="shared" si="31"/>
        <v>129.46936727361216</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1493313.42</v>
      </c>
      <c r="E161" s="242">
        <v>1937196.15</v>
      </c>
      <c r="F161" s="52">
        <f t="shared" si="31"/>
        <v>129.72468632874137</v>
      </c>
    </row>
    <row r="162" spans="1:6" ht="12.75" customHeight="1" x14ac:dyDescent="0.2">
      <c r="A162" s="53">
        <v>3133</v>
      </c>
      <c r="B162" s="85" t="s">
        <v>368</v>
      </c>
      <c r="C162" s="50" t="s">
        <v>369</v>
      </c>
      <c r="D162" s="242">
        <v>3030.21</v>
      </c>
      <c r="E162" s="242">
        <v>110.48</v>
      </c>
      <c r="F162" s="52">
        <f t="shared" si="31"/>
        <v>3.6459519307242734</v>
      </c>
    </row>
    <row r="163" spans="1:6" ht="12.75" customHeight="1" x14ac:dyDescent="0.2">
      <c r="A163" s="53">
        <v>32</v>
      </c>
      <c r="B163" s="85" t="s">
        <v>370</v>
      </c>
      <c r="C163" s="50" t="s">
        <v>371</v>
      </c>
      <c r="D163" s="51">
        <f t="shared" ref="D163:E163" si="39">D164+D169+D177+D187+D188</f>
        <v>4547528.63</v>
      </c>
      <c r="E163" s="51">
        <f t="shared" si="39"/>
        <v>4804198.3999999994</v>
      </c>
      <c r="F163" s="52">
        <f t="shared" si="31"/>
        <v>105.64415951791379</v>
      </c>
    </row>
    <row r="164" spans="1:6" ht="12.75" customHeight="1" x14ac:dyDescent="0.2">
      <c r="A164" s="53">
        <v>321</v>
      </c>
      <c r="B164" s="85" t="s">
        <v>372</v>
      </c>
      <c r="C164" s="50" t="s">
        <v>373</v>
      </c>
      <c r="D164" s="51">
        <f t="shared" ref="D164:E164" si="40">SUM(D165:D168)</f>
        <v>344755.35</v>
      </c>
      <c r="E164" s="51">
        <f t="shared" si="40"/>
        <v>363727.52999999997</v>
      </c>
      <c r="F164" s="52">
        <f t="shared" si="31"/>
        <v>105.50308501376411</v>
      </c>
    </row>
    <row r="165" spans="1:6" ht="12.75" customHeight="1" x14ac:dyDescent="0.2">
      <c r="A165" s="53">
        <v>3211</v>
      </c>
      <c r="B165" s="85" t="s">
        <v>374</v>
      </c>
      <c r="C165" s="50" t="s">
        <v>375</v>
      </c>
      <c r="D165" s="242">
        <v>23837.67</v>
      </c>
      <c r="E165" s="242">
        <v>20311.75</v>
      </c>
      <c r="F165" s="52">
        <f t="shared" si="31"/>
        <v>85.208621480203391</v>
      </c>
    </row>
    <row r="166" spans="1:6" ht="12.75" customHeight="1" x14ac:dyDescent="0.2">
      <c r="A166" s="53">
        <v>3212</v>
      </c>
      <c r="B166" s="85" t="s">
        <v>376</v>
      </c>
      <c r="C166" s="50" t="s">
        <v>377</v>
      </c>
      <c r="D166" s="242">
        <v>290624.90000000002</v>
      </c>
      <c r="E166" s="242">
        <v>326740.90999999997</v>
      </c>
      <c r="F166" s="52">
        <f t="shared" si="31"/>
        <v>112.42701846951171</v>
      </c>
    </row>
    <row r="167" spans="1:6" ht="12.75" customHeight="1" x14ac:dyDescent="0.2">
      <c r="A167" s="53">
        <v>3213</v>
      </c>
      <c r="B167" s="85" t="s">
        <v>378</v>
      </c>
      <c r="C167" s="50" t="s">
        <v>379</v>
      </c>
      <c r="D167" s="242">
        <v>30292.78</v>
      </c>
      <c r="E167" s="242">
        <v>16674.87</v>
      </c>
      <c r="F167" s="52">
        <f t="shared" si="31"/>
        <v>55.045690755354904</v>
      </c>
    </row>
    <row r="168" spans="1:6" ht="12.75" customHeight="1" x14ac:dyDescent="0.2">
      <c r="A168" s="53">
        <v>3214</v>
      </c>
      <c r="B168" s="85" t="s">
        <v>380</v>
      </c>
      <c r="C168" s="50" t="s">
        <v>381</v>
      </c>
      <c r="D168" s="242">
        <v>0</v>
      </c>
      <c r="E168" s="242">
        <v>0</v>
      </c>
      <c r="F168" s="52" t="str">
        <f t="shared" si="31"/>
        <v>-</v>
      </c>
    </row>
    <row r="169" spans="1:6" ht="12.75" customHeight="1" x14ac:dyDescent="0.2">
      <c r="A169" s="53">
        <v>322</v>
      </c>
      <c r="B169" s="85" t="s">
        <v>382</v>
      </c>
      <c r="C169" s="50" t="s">
        <v>383</v>
      </c>
      <c r="D169" s="51">
        <f t="shared" ref="D169:E169" si="41">SUM(D170:D176)</f>
        <v>2482566.48</v>
      </c>
      <c r="E169" s="51">
        <f t="shared" si="41"/>
        <v>2710950.34</v>
      </c>
      <c r="F169" s="52">
        <f t="shared" si="31"/>
        <v>109.19950631090451</v>
      </c>
    </row>
    <row r="170" spans="1:6" ht="12.75" customHeight="1" x14ac:dyDescent="0.2">
      <c r="A170" s="53">
        <v>3221</v>
      </c>
      <c r="B170" s="85" t="s">
        <v>384</v>
      </c>
      <c r="C170" s="50" t="s">
        <v>385</v>
      </c>
      <c r="D170" s="242">
        <v>146189.03</v>
      </c>
      <c r="E170" s="242">
        <v>137744.99</v>
      </c>
      <c r="F170" s="52">
        <f t="shared" si="31"/>
        <v>94.2238894395838</v>
      </c>
    </row>
    <row r="171" spans="1:6" ht="12.75" customHeight="1" x14ac:dyDescent="0.2">
      <c r="A171" s="53">
        <v>3222</v>
      </c>
      <c r="B171" s="85" t="s">
        <v>386</v>
      </c>
      <c r="C171" s="50" t="s">
        <v>387</v>
      </c>
      <c r="D171" s="242">
        <v>2066363.02</v>
      </c>
      <c r="E171" s="242">
        <v>2225903.8199999998</v>
      </c>
      <c r="F171" s="52">
        <f t="shared" si="31"/>
        <v>107.72085052122158</v>
      </c>
    </row>
    <row r="172" spans="1:6" ht="12.75" customHeight="1" x14ac:dyDescent="0.2">
      <c r="A172" s="53">
        <v>3223</v>
      </c>
      <c r="B172" s="85" t="s">
        <v>388</v>
      </c>
      <c r="C172" s="50" t="s">
        <v>389</v>
      </c>
      <c r="D172" s="242">
        <v>188812.63</v>
      </c>
      <c r="E172" s="242">
        <v>235912.89</v>
      </c>
      <c r="F172" s="52">
        <f t="shared" si="31"/>
        <v>124.9455028511599</v>
      </c>
    </row>
    <row r="173" spans="1:6" ht="12.75" customHeight="1" x14ac:dyDescent="0.2">
      <c r="A173" s="53">
        <v>3224</v>
      </c>
      <c r="B173" s="85" t="s">
        <v>390</v>
      </c>
      <c r="C173" s="50" t="s">
        <v>391</v>
      </c>
      <c r="D173" s="242">
        <v>45683.62</v>
      </c>
      <c r="E173" s="242">
        <v>84012.41</v>
      </c>
      <c r="F173" s="52">
        <f t="shared" si="31"/>
        <v>183.90050963561995</v>
      </c>
    </row>
    <row r="174" spans="1:6" ht="12.75" customHeight="1" x14ac:dyDescent="0.2">
      <c r="A174" s="53">
        <v>3225</v>
      </c>
      <c r="B174" s="85" t="s">
        <v>392</v>
      </c>
      <c r="C174" s="50" t="s">
        <v>393</v>
      </c>
      <c r="D174" s="242">
        <v>33066.949999999997</v>
      </c>
      <c r="E174" s="242">
        <v>25357.66</v>
      </c>
      <c r="F174" s="52">
        <f t="shared" si="31"/>
        <v>76.685814688079802</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2451.23</v>
      </c>
      <c r="E176" s="242">
        <v>2018.57</v>
      </c>
      <c r="F176" s="52">
        <f t="shared" si="31"/>
        <v>82.349269550388982</v>
      </c>
    </row>
    <row r="177" spans="1:6" ht="12.75" customHeight="1" x14ac:dyDescent="0.2">
      <c r="A177" s="53">
        <v>323</v>
      </c>
      <c r="B177" s="85" t="s">
        <v>398</v>
      </c>
      <c r="C177" s="50" t="s">
        <v>399</v>
      </c>
      <c r="D177" s="51">
        <f t="shared" ref="D177:E177" si="42">SUM(D178:D186)</f>
        <v>1397986.21</v>
      </c>
      <c r="E177" s="51">
        <f t="shared" si="42"/>
        <v>1603013.2400000002</v>
      </c>
      <c r="F177" s="52">
        <f t="shared" si="31"/>
        <v>114.6658835783509</v>
      </c>
    </row>
    <row r="178" spans="1:6" ht="12.75" customHeight="1" x14ac:dyDescent="0.2">
      <c r="A178" s="53">
        <v>3231</v>
      </c>
      <c r="B178" s="85" t="s">
        <v>400</v>
      </c>
      <c r="C178" s="50" t="s">
        <v>401</v>
      </c>
      <c r="D178" s="242">
        <v>34422.25</v>
      </c>
      <c r="E178" s="242">
        <v>39652.25</v>
      </c>
      <c r="F178" s="52">
        <f t="shared" si="31"/>
        <v>115.19366107677446</v>
      </c>
    </row>
    <row r="179" spans="1:6" ht="12.75" customHeight="1" x14ac:dyDescent="0.2">
      <c r="A179" s="53">
        <v>3232</v>
      </c>
      <c r="B179" s="85" t="s">
        <v>402</v>
      </c>
      <c r="C179" s="50" t="s">
        <v>403</v>
      </c>
      <c r="D179" s="242">
        <v>351036.62</v>
      </c>
      <c r="E179" s="242">
        <v>304673.34000000003</v>
      </c>
      <c r="F179" s="52">
        <f t="shared" si="31"/>
        <v>86.792466267479455</v>
      </c>
    </row>
    <row r="180" spans="1:6" ht="12.75" customHeight="1" x14ac:dyDescent="0.2">
      <c r="A180" s="53">
        <v>3233</v>
      </c>
      <c r="B180" s="85" t="s">
        <v>404</v>
      </c>
      <c r="C180" s="50" t="s">
        <v>405</v>
      </c>
      <c r="D180" s="242">
        <v>3464.81</v>
      </c>
      <c r="E180" s="242">
        <v>3633.77</v>
      </c>
      <c r="F180" s="52">
        <f t="shared" si="31"/>
        <v>104.87645787214883</v>
      </c>
    </row>
    <row r="181" spans="1:6" ht="12.75" customHeight="1" x14ac:dyDescent="0.2">
      <c r="A181" s="53">
        <v>3234</v>
      </c>
      <c r="B181" s="85" t="s">
        <v>406</v>
      </c>
      <c r="C181" s="50" t="s">
        <v>407</v>
      </c>
      <c r="D181" s="242">
        <v>116424.98</v>
      </c>
      <c r="E181" s="242">
        <v>122686.87</v>
      </c>
      <c r="F181" s="52">
        <f t="shared" si="31"/>
        <v>105.37847633729463</v>
      </c>
    </row>
    <row r="182" spans="1:6" ht="12.75" customHeight="1" x14ac:dyDescent="0.2">
      <c r="A182" s="53">
        <v>3235</v>
      </c>
      <c r="B182" s="85" t="s">
        <v>408</v>
      </c>
      <c r="C182" s="50" t="s">
        <v>409</v>
      </c>
      <c r="D182" s="242">
        <v>8565.69</v>
      </c>
      <c r="E182" s="242">
        <v>8291.18</v>
      </c>
      <c r="F182" s="52">
        <f t="shared" si="31"/>
        <v>96.795237745003618</v>
      </c>
    </row>
    <row r="183" spans="1:6" ht="12.75" customHeight="1" x14ac:dyDescent="0.2">
      <c r="A183" s="53">
        <v>3236</v>
      </c>
      <c r="B183" s="85" t="s">
        <v>410</v>
      </c>
      <c r="C183" s="50" t="s">
        <v>411</v>
      </c>
      <c r="D183" s="242">
        <v>29332.58</v>
      </c>
      <c r="E183" s="242">
        <v>64083.3</v>
      </c>
      <c r="F183" s="52">
        <f t="shared" si="31"/>
        <v>218.47140619747734</v>
      </c>
    </row>
    <row r="184" spans="1:6" ht="12.75" customHeight="1" x14ac:dyDescent="0.2">
      <c r="A184" s="53">
        <v>3237</v>
      </c>
      <c r="B184" s="85" t="s">
        <v>412</v>
      </c>
      <c r="C184" s="50" t="s">
        <v>413</v>
      </c>
      <c r="D184" s="242">
        <v>380819.95</v>
      </c>
      <c r="E184" s="242">
        <v>461397.74</v>
      </c>
      <c r="F184" s="52">
        <f t="shared" si="31"/>
        <v>121.15902541345325</v>
      </c>
    </row>
    <row r="185" spans="1:6" ht="12.75" customHeight="1" x14ac:dyDescent="0.2">
      <c r="A185" s="53">
        <v>3238</v>
      </c>
      <c r="B185" s="85" t="s">
        <v>414</v>
      </c>
      <c r="C185" s="50" t="s">
        <v>415</v>
      </c>
      <c r="D185" s="242">
        <v>227851.37</v>
      </c>
      <c r="E185" s="242">
        <v>306306.95</v>
      </c>
      <c r="F185" s="52">
        <f t="shared" si="31"/>
        <v>134.43278835672572</v>
      </c>
    </row>
    <row r="186" spans="1:6" ht="12.75" customHeight="1" x14ac:dyDescent="0.2">
      <c r="A186" s="53">
        <v>3239</v>
      </c>
      <c r="B186" s="85" t="s">
        <v>416</v>
      </c>
      <c r="C186" s="50" t="s">
        <v>417</v>
      </c>
      <c r="D186" s="242">
        <v>246067.96</v>
      </c>
      <c r="E186" s="242">
        <v>292287.84000000003</v>
      </c>
      <c r="F186" s="52">
        <f t="shared" si="31"/>
        <v>118.78338000607638</v>
      </c>
    </row>
    <row r="187" spans="1:6" ht="12.75" customHeight="1" x14ac:dyDescent="0.2">
      <c r="A187" s="53">
        <v>324</v>
      </c>
      <c r="B187" s="85" t="s">
        <v>418</v>
      </c>
      <c r="C187" s="50" t="s">
        <v>419</v>
      </c>
      <c r="D187" s="242">
        <v>24116.84</v>
      </c>
      <c r="E187" s="242">
        <v>0</v>
      </c>
      <c r="F187" s="52">
        <f t="shared" si="31"/>
        <v>0</v>
      </c>
    </row>
    <row r="188" spans="1:6" ht="12.75" customHeight="1" x14ac:dyDescent="0.2">
      <c r="A188" s="53">
        <v>329</v>
      </c>
      <c r="B188" s="85" t="s">
        <v>420</v>
      </c>
      <c r="C188" s="50" t="s">
        <v>421</v>
      </c>
      <c r="D188" s="51">
        <f t="shared" ref="D188:E188" si="43">SUM(D189:D195)</f>
        <v>298103.75</v>
      </c>
      <c r="E188" s="51">
        <f t="shared" si="43"/>
        <v>126507.29000000001</v>
      </c>
      <c r="F188" s="52">
        <f t="shared" si="31"/>
        <v>42.437335994599202</v>
      </c>
    </row>
    <row r="189" spans="1:6" ht="12.75" customHeight="1" x14ac:dyDescent="0.2">
      <c r="A189" s="53">
        <v>3291</v>
      </c>
      <c r="B189" s="232" t="s">
        <v>422</v>
      </c>
      <c r="C189" s="50" t="s">
        <v>423</v>
      </c>
      <c r="D189" s="242">
        <v>10688.69</v>
      </c>
      <c r="E189" s="242">
        <v>11111.27</v>
      </c>
      <c r="F189" s="52">
        <f t="shared" si="31"/>
        <v>103.9535247069566</v>
      </c>
    </row>
    <row r="190" spans="1:6" ht="12.75" customHeight="1" x14ac:dyDescent="0.2">
      <c r="A190" s="53">
        <v>3292</v>
      </c>
      <c r="B190" s="85" t="s">
        <v>424</v>
      </c>
      <c r="C190" s="50" t="s">
        <v>425</v>
      </c>
      <c r="D190" s="242">
        <v>26368.66</v>
      </c>
      <c r="E190" s="242">
        <v>71384</v>
      </c>
      <c r="F190" s="52">
        <f t="shared" si="31"/>
        <v>270.71531128240872</v>
      </c>
    </row>
    <row r="191" spans="1:6" ht="12.75" customHeight="1" x14ac:dyDescent="0.2">
      <c r="A191" s="53">
        <v>3293</v>
      </c>
      <c r="B191" s="85" t="s">
        <v>426</v>
      </c>
      <c r="C191" s="50" t="s">
        <v>427</v>
      </c>
      <c r="D191" s="242">
        <v>11069.37</v>
      </c>
      <c r="E191" s="242">
        <v>3921.3</v>
      </c>
      <c r="F191" s="52">
        <f t="shared" si="31"/>
        <v>35.424780272048004</v>
      </c>
    </row>
    <row r="192" spans="1:6" ht="12.75" customHeight="1" x14ac:dyDescent="0.2">
      <c r="A192" s="53">
        <v>3294</v>
      </c>
      <c r="B192" s="85" t="s">
        <v>428</v>
      </c>
      <c r="C192" s="50" t="s">
        <v>429</v>
      </c>
      <c r="D192" s="242">
        <v>3003.6</v>
      </c>
      <c r="E192" s="242">
        <v>5020.68</v>
      </c>
      <c r="F192" s="52">
        <f t="shared" si="31"/>
        <v>167.15541350379544</v>
      </c>
    </row>
    <row r="193" spans="1:6" ht="12.75" customHeight="1" x14ac:dyDescent="0.2">
      <c r="A193" s="53">
        <v>3295</v>
      </c>
      <c r="B193" s="85" t="s">
        <v>430</v>
      </c>
      <c r="C193" s="50" t="s">
        <v>431</v>
      </c>
      <c r="D193" s="242">
        <v>32317.35</v>
      </c>
      <c r="E193" s="242">
        <v>19603.419999999998</v>
      </c>
      <c r="F193" s="52">
        <f t="shared" si="31"/>
        <v>60.659119636975177</v>
      </c>
    </row>
    <row r="194" spans="1:6" ht="12.75" customHeight="1" x14ac:dyDescent="0.2">
      <c r="A194" s="53" t="s">
        <v>432</v>
      </c>
      <c r="B194" s="85" t="s">
        <v>433</v>
      </c>
      <c r="C194" s="50" t="s">
        <v>432</v>
      </c>
      <c r="D194" s="242">
        <v>199845.17</v>
      </c>
      <c r="E194" s="242">
        <v>5936.05</v>
      </c>
      <c r="F194" s="52">
        <f t="shared" si="31"/>
        <v>2.9703244766936323</v>
      </c>
    </row>
    <row r="195" spans="1:6" ht="12.75" customHeight="1" x14ac:dyDescent="0.2">
      <c r="A195" s="53">
        <v>3299</v>
      </c>
      <c r="B195" s="85" t="s">
        <v>434</v>
      </c>
      <c r="C195" s="50" t="s">
        <v>435</v>
      </c>
      <c r="D195" s="242">
        <v>14810.91</v>
      </c>
      <c r="E195" s="242">
        <v>9530.57</v>
      </c>
      <c r="F195" s="52">
        <f t="shared" si="31"/>
        <v>64.34830810530886</v>
      </c>
    </row>
    <row r="196" spans="1:6" ht="12.75" customHeight="1" x14ac:dyDescent="0.2">
      <c r="A196" s="53">
        <v>34</v>
      </c>
      <c r="B196" s="232" t="s">
        <v>436</v>
      </c>
      <c r="C196" s="50" t="s">
        <v>437</v>
      </c>
      <c r="D196" s="51">
        <f t="shared" ref="D196:E196" si="44">D197+D202+D210</f>
        <v>117083.09999999999</v>
      </c>
      <c r="E196" s="51">
        <f t="shared" si="44"/>
        <v>27627.32</v>
      </c>
      <c r="F196" s="52">
        <f t="shared" si="31"/>
        <v>23.596334569207684</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0</v>
      </c>
      <c r="E204" s="242">
        <v>0</v>
      </c>
      <c r="F204" s="52" t="str">
        <f t="shared" si="31"/>
        <v>-</v>
      </c>
    </row>
    <row r="205" spans="1:6" ht="24" x14ac:dyDescent="0.2">
      <c r="A205" s="53">
        <v>3423</v>
      </c>
      <c r="B205" s="232" t="s">
        <v>454</v>
      </c>
      <c r="C205" s="50" t="s">
        <v>455</v>
      </c>
      <c r="D205" s="242">
        <v>0</v>
      </c>
      <c r="E205" s="242">
        <v>0</v>
      </c>
      <c r="F205" s="52" t="str">
        <f t="shared" si="31"/>
        <v>-</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117083.09999999999</v>
      </c>
      <c r="E210" s="51">
        <f t="shared" si="47"/>
        <v>27627.32</v>
      </c>
      <c r="F210" s="52">
        <f t="shared" si="31"/>
        <v>23.596334569207684</v>
      </c>
    </row>
    <row r="211" spans="1:6" ht="12.75" customHeight="1" x14ac:dyDescent="0.2">
      <c r="A211" s="53">
        <v>3431</v>
      </c>
      <c r="B211" s="232" t="s">
        <v>466</v>
      </c>
      <c r="C211" s="50" t="s">
        <v>467</v>
      </c>
      <c r="D211" s="242">
        <v>6401.98</v>
      </c>
      <c r="E211" s="242">
        <v>5651.11</v>
      </c>
      <c r="F211" s="52">
        <f t="shared" si="31"/>
        <v>88.271284821258419</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110681.12</v>
      </c>
      <c r="E213" s="242">
        <v>21957.8</v>
      </c>
      <c r="F213" s="52">
        <f t="shared" si="31"/>
        <v>19.838794547796411</v>
      </c>
    </row>
    <row r="214" spans="1:6" ht="12.75" customHeight="1" x14ac:dyDescent="0.2">
      <c r="A214" s="53">
        <v>3434</v>
      </c>
      <c r="B214" s="85" t="s">
        <v>472</v>
      </c>
      <c r="C214" s="50" t="s">
        <v>473</v>
      </c>
      <c r="D214" s="242">
        <v>0</v>
      </c>
      <c r="E214" s="242">
        <v>18.41</v>
      </c>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v>0</v>
      </c>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0</v>
      </c>
      <c r="E221" s="242">
        <v>0</v>
      </c>
      <c r="F221" s="52" t="str">
        <f t="shared" si="31"/>
        <v>-</v>
      </c>
    </row>
    <row r="222" spans="1:6" ht="12.75" customHeight="1" x14ac:dyDescent="0.2">
      <c r="A222" s="53">
        <v>3523</v>
      </c>
      <c r="B222" s="85" t="s">
        <v>488</v>
      </c>
      <c r="C222" s="50" t="s">
        <v>489</v>
      </c>
      <c r="D222" s="242">
        <v>0</v>
      </c>
      <c r="E222" s="242">
        <v>0</v>
      </c>
      <c r="F222" s="52" t="str">
        <f t="shared" si="31"/>
        <v>-</v>
      </c>
    </row>
    <row r="223" spans="1:6" ht="24" x14ac:dyDescent="0.2">
      <c r="A223" s="53" t="s">
        <v>490</v>
      </c>
      <c r="B223" s="85" t="s">
        <v>491</v>
      </c>
      <c r="C223" s="50" t="s">
        <v>490</v>
      </c>
      <c r="D223" s="242">
        <v>0</v>
      </c>
      <c r="E223" s="242">
        <v>0</v>
      </c>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v>0</v>
      </c>
      <c r="F226" s="52" t="str">
        <f t="shared" si="52"/>
        <v>-</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v>0</v>
      </c>
      <c r="F229" s="52" t="str">
        <f t="shared" si="52"/>
        <v>-</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v>0</v>
      </c>
      <c r="F232" s="52" t="str">
        <f t="shared" si="52"/>
        <v>-</v>
      </c>
    </row>
    <row r="233" spans="1:6" ht="12.75" customHeight="1" x14ac:dyDescent="0.2">
      <c r="A233" s="53">
        <v>3632</v>
      </c>
      <c r="B233" s="85" t="s">
        <v>510</v>
      </c>
      <c r="C233" s="50" t="s">
        <v>511</v>
      </c>
      <c r="D233" s="242">
        <v>0</v>
      </c>
      <c r="E233" s="242">
        <v>0</v>
      </c>
      <c r="F233" s="52" t="str">
        <f t="shared" si="52"/>
        <v>-</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v>0</v>
      </c>
      <c r="F237" s="52" t="str">
        <f t="shared" si="57"/>
        <v>-</v>
      </c>
    </row>
    <row r="238" spans="1:6" ht="12.75" customHeight="1" x14ac:dyDescent="0.2">
      <c r="A238" s="53" t="s">
        <v>520</v>
      </c>
      <c r="B238" s="85" t="s">
        <v>521</v>
      </c>
      <c r="C238" s="50" t="s">
        <v>520</v>
      </c>
      <c r="D238" s="242">
        <v>0</v>
      </c>
      <c r="E238" s="242">
        <v>0</v>
      </c>
      <c r="F238" s="52" t="str">
        <f t="shared" si="57"/>
        <v>-</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v>0</v>
      </c>
      <c r="F245" s="52" t="str">
        <f t="shared" si="61"/>
        <v>-</v>
      </c>
    </row>
    <row r="246" spans="1:6" ht="12.75" customHeight="1" x14ac:dyDescent="0.2">
      <c r="A246" s="53" t="s">
        <v>536</v>
      </c>
      <c r="B246" s="85" t="s">
        <v>537</v>
      </c>
      <c r="C246" s="50" t="s">
        <v>536</v>
      </c>
      <c r="D246" s="242">
        <v>0</v>
      </c>
      <c r="E246" s="242">
        <v>0</v>
      </c>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v>0</v>
      </c>
      <c r="F260" s="52" t="str">
        <f t="shared" si="67"/>
        <v>-</v>
      </c>
    </row>
    <row r="261" spans="1:6" ht="12.75" customHeight="1" x14ac:dyDescent="0.2">
      <c r="A261" s="53">
        <v>3722</v>
      </c>
      <c r="B261" s="85" t="s">
        <v>562</v>
      </c>
      <c r="C261" s="50" t="s">
        <v>563</v>
      </c>
      <c r="D261" s="242">
        <v>0</v>
      </c>
      <c r="E261" s="242">
        <v>0</v>
      </c>
      <c r="F261" s="52" t="str">
        <f t="shared" si="67"/>
        <v>-</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v>0</v>
      </c>
      <c r="F265" s="52" t="str">
        <f t="shared" si="69"/>
        <v>-</v>
      </c>
    </row>
    <row r="266" spans="1:6" ht="12.75" customHeight="1" x14ac:dyDescent="0.2">
      <c r="A266" s="53">
        <v>3812</v>
      </c>
      <c r="B266" s="85" t="s">
        <v>572</v>
      </c>
      <c r="C266" s="50" t="s">
        <v>573</v>
      </c>
      <c r="D266" s="242">
        <v>0</v>
      </c>
      <c r="E266" s="242">
        <v>0</v>
      </c>
      <c r="F266" s="52" t="str">
        <f t="shared" si="69"/>
        <v>-</v>
      </c>
    </row>
    <row r="267" spans="1:6" ht="12.75" customHeight="1" x14ac:dyDescent="0.2">
      <c r="A267" s="53" t="s">
        <v>574</v>
      </c>
      <c r="B267" s="85" t="s">
        <v>575</v>
      </c>
      <c r="C267" s="50" t="s">
        <v>574</v>
      </c>
      <c r="D267" s="242">
        <v>0</v>
      </c>
      <c r="E267" s="242">
        <v>0</v>
      </c>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v>0</v>
      </c>
      <c r="F269" s="52" t="str">
        <f t="shared" si="72"/>
        <v>-</v>
      </c>
    </row>
    <row r="270" spans="1:6" ht="12.75" customHeight="1" x14ac:dyDescent="0.2">
      <c r="A270" s="53">
        <v>3822</v>
      </c>
      <c r="B270" s="85" t="s">
        <v>580</v>
      </c>
      <c r="C270" s="50" t="s">
        <v>581</v>
      </c>
      <c r="D270" s="242">
        <v>0</v>
      </c>
      <c r="E270" s="242">
        <v>0</v>
      </c>
      <c r="F270" s="52" t="str">
        <f t="shared" si="72"/>
        <v>-</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v>0</v>
      </c>
      <c r="F274" s="52" t="str">
        <f t="shared" si="74"/>
        <v>-</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0</v>
      </c>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v>0</v>
      </c>
      <c r="F280" s="52" t="str">
        <f t="shared" si="74"/>
        <v>-</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17189261.34</v>
      </c>
      <c r="E289" s="51">
        <f t="shared" si="79"/>
        <v>21022642.18</v>
      </c>
      <c r="F289" s="52">
        <f t="shared" si="76"/>
        <v>122.30102134220037</v>
      </c>
    </row>
    <row r="290" spans="1:6" ht="12.75" customHeight="1" x14ac:dyDescent="0.2">
      <c r="A290" s="53" t="s">
        <v>609</v>
      </c>
      <c r="B290" s="85" t="s">
        <v>620</v>
      </c>
      <c r="C290" s="50" t="s">
        <v>621</v>
      </c>
      <c r="D290" s="51">
        <f>IF(D6&gt;=D289,D6-D289,0)</f>
        <v>0</v>
      </c>
      <c r="E290" s="51">
        <f>IF(E6&gt;=E289,E6-E289,0)</f>
        <v>0</v>
      </c>
      <c r="F290" s="52" t="str">
        <f t="shared" si="76"/>
        <v>-</v>
      </c>
    </row>
    <row r="291" spans="1:6" ht="12.75" customHeight="1" x14ac:dyDescent="0.2">
      <c r="A291" s="53" t="s">
        <v>609</v>
      </c>
      <c r="B291" s="85" t="s">
        <v>622</v>
      </c>
      <c r="C291" s="50" t="s">
        <v>623</v>
      </c>
      <c r="D291" s="51">
        <f>IF(D289&gt;=D6,D289-D6,0)</f>
        <v>1635288.5300000012</v>
      </c>
      <c r="E291" s="51">
        <f>IF(E289&gt;=E6,E289-E6,0)</f>
        <v>4099999.4499999993</v>
      </c>
      <c r="F291" s="52">
        <f t="shared" si="76"/>
        <v>250.72024751497503</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10903943.630000001</v>
      </c>
      <c r="E293" s="242">
        <v>13262218.35</v>
      </c>
      <c r="F293" s="52">
        <f t="shared" si="76"/>
        <v>121.62772295989942</v>
      </c>
    </row>
    <row r="294" spans="1:6" ht="12.75" customHeight="1" x14ac:dyDescent="0.2">
      <c r="A294" s="53">
        <v>96</v>
      </c>
      <c r="B294" s="85" t="s">
        <v>628</v>
      </c>
      <c r="C294" s="50" t="s">
        <v>629</v>
      </c>
      <c r="D294" s="242">
        <v>264058.78000000003</v>
      </c>
      <c r="E294" s="242">
        <v>335946.18</v>
      </c>
      <c r="F294" s="52">
        <f t="shared" si="76"/>
        <v>127.22401428954566</v>
      </c>
    </row>
    <row r="295" spans="1:6" ht="24" x14ac:dyDescent="0.2">
      <c r="A295" s="53">
        <v>9661</v>
      </c>
      <c r="B295" s="85" t="s">
        <v>630</v>
      </c>
      <c r="C295" s="50" t="s">
        <v>631</v>
      </c>
      <c r="D295" s="242">
        <v>9231.84</v>
      </c>
      <c r="E295" s="242">
        <v>31526.69</v>
      </c>
      <c r="F295" s="52">
        <f t="shared" si="76"/>
        <v>341.49952772145099</v>
      </c>
    </row>
    <row r="296" spans="1:6" ht="12.75" customHeight="1" x14ac:dyDescent="0.2">
      <c r="A296" s="55" t="s">
        <v>632</v>
      </c>
      <c r="B296" s="233" t="s">
        <v>633</v>
      </c>
      <c r="C296" s="56" t="s">
        <v>632</v>
      </c>
      <c r="D296" s="243">
        <v>99486.01</v>
      </c>
      <c r="E296" s="243">
        <v>98756.479999999996</v>
      </c>
      <c r="F296" s="57">
        <f t="shared" si="76"/>
        <v>99.266700916038346</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v>0</v>
      </c>
      <c r="F301" s="52" t="str">
        <f t="shared" si="81"/>
        <v>-</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v>0</v>
      </c>
      <c r="F313" s="52" t="str">
        <f t="shared" si="81"/>
        <v>-</v>
      </c>
    </row>
    <row r="314" spans="1:6" ht="12.75" customHeight="1" x14ac:dyDescent="0.2">
      <c r="A314" s="53">
        <v>7212</v>
      </c>
      <c r="B314" s="85" t="s">
        <v>667</v>
      </c>
      <c r="C314" s="50" t="s">
        <v>668</v>
      </c>
      <c r="D314" s="242">
        <v>0</v>
      </c>
      <c r="E314" s="242">
        <v>0</v>
      </c>
      <c r="F314" s="52" t="str">
        <f t="shared" si="81"/>
        <v>-</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729007.69</v>
      </c>
      <c r="E350" s="51">
        <f t="shared" si="95"/>
        <v>691271.37</v>
      </c>
      <c r="F350" s="52">
        <f t="shared" si="81"/>
        <v>94.823604672812166</v>
      </c>
    </row>
    <row r="351" spans="1:6" ht="12.75" customHeight="1" x14ac:dyDescent="0.2">
      <c r="A351" s="53">
        <v>41</v>
      </c>
      <c r="B351" s="85" t="s">
        <v>741</v>
      </c>
      <c r="C351" s="50" t="s">
        <v>742</v>
      </c>
      <c r="D351" s="51">
        <f t="shared" ref="D351:E351" si="96">D352+D356</f>
        <v>5604.76</v>
      </c>
      <c r="E351" s="51">
        <f t="shared" si="96"/>
        <v>618.75</v>
      </c>
      <c r="F351" s="52">
        <f t="shared" si="81"/>
        <v>11.039723377985855</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v>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5604.76</v>
      </c>
      <c r="E356" s="51">
        <f t="shared" si="98"/>
        <v>618.75</v>
      </c>
      <c r="F356" s="52">
        <f t="shared" si="81"/>
        <v>11.039723377985855</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5604.76</v>
      </c>
      <c r="E359" s="242">
        <v>618.75</v>
      </c>
      <c r="F359" s="52">
        <f t="shared" si="81"/>
        <v>11.039723377985855</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4" x14ac:dyDescent="0.2">
      <c r="A363" s="53">
        <v>42</v>
      </c>
      <c r="B363" s="232" t="s">
        <v>757</v>
      </c>
      <c r="C363" s="50" t="s">
        <v>758</v>
      </c>
      <c r="D363" s="51">
        <f t="shared" ref="D363:E363" si="99">D364+D369+D378+D383+D388+D391</f>
        <v>638050.42999999993</v>
      </c>
      <c r="E363" s="51">
        <f t="shared" si="99"/>
        <v>658027.62</v>
      </c>
      <c r="F363" s="52">
        <f t="shared" si="81"/>
        <v>103.13097351881733</v>
      </c>
    </row>
    <row r="364" spans="1:6" ht="12.75" customHeight="1" x14ac:dyDescent="0.2">
      <c r="A364" s="53">
        <v>421</v>
      </c>
      <c r="B364" s="85" t="s">
        <v>759</v>
      </c>
      <c r="C364" s="50" t="s">
        <v>760</v>
      </c>
      <c r="D364" s="51">
        <f t="shared" ref="D364:E364" si="100">SUM(D365:D368)</f>
        <v>3625</v>
      </c>
      <c r="E364" s="51">
        <f t="shared" si="100"/>
        <v>0</v>
      </c>
      <c r="F364" s="52">
        <f t="shared" si="81"/>
        <v>0</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0</v>
      </c>
      <c r="E366" s="242">
        <v>0</v>
      </c>
      <c r="F366" s="52" t="str">
        <f t="shared" si="81"/>
        <v>-</v>
      </c>
    </row>
    <row r="367" spans="1:6" ht="12.75" customHeight="1" x14ac:dyDescent="0.2">
      <c r="A367" s="53">
        <v>4213</v>
      </c>
      <c r="B367" s="85" t="s">
        <v>669</v>
      </c>
      <c r="C367" s="50" t="s">
        <v>763</v>
      </c>
      <c r="D367" s="242">
        <v>3625</v>
      </c>
      <c r="E367" s="242">
        <v>0</v>
      </c>
      <c r="F367" s="52">
        <f t="shared" si="81"/>
        <v>0</v>
      </c>
    </row>
    <row r="368" spans="1:6" ht="12.75" customHeight="1" x14ac:dyDescent="0.2">
      <c r="A368" s="53">
        <v>4214</v>
      </c>
      <c r="B368" s="85" t="s">
        <v>671</v>
      </c>
      <c r="C368" s="50" t="s">
        <v>764</v>
      </c>
      <c r="D368" s="242">
        <v>0</v>
      </c>
      <c r="E368" s="242">
        <v>0</v>
      </c>
      <c r="F368" s="52" t="str">
        <f t="shared" si="81"/>
        <v>-</v>
      </c>
    </row>
    <row r="369" spans="1:6" ht="12.75" customHeight="1" x14ac:dyDescent="0.2">
      <c r="A369" s="53">
        <v>422</v>
      </c>
      <c r="B369" s="85" t="s">
        <v>765</v>
      </c>
      <c r="C369" s="50" t="s">
        <v>766</v>
      </c>
      <c r="D369" s="51">
        <f t="shared" ref="D369:E369" si="101">SUM(D370:D377)</f>
        <v>602245.90999999992</v>
      </c>
      <c r="E369" s="51">
        <f t="shared" si="101"/>
        <v>658027.62</v>
      </c>
      <c r="F369" s="52">
        <f t="shared" si="81"/>
        <v>109.26228124986355</v>
      </c>
    </row>
    <row r="370" spans="1:6" ht="12.75" customHeight="1" x14ac:dyDescent="0.2">
      <c r="A370" s="53">
        <v>4221</v>
      </c>
      <c r="B370" s="85" t="s">
        <v>675</v>
      </c>
      <c r="C370" s="50" t="s">
        <v>767</v>
      </c>
      <c r="D370" s="242">
        <v>127891.54</v>
      </c>
      <c r="E370" s="242">
        <v>201673.95</v>
      </c>
      <c r="F370" s="52">
        <f t="shared" si="81"/>
        <v>157.6913922531545</v>
      </c>
    </row>
    <row r="371" spans="1:6" ht="12.75" customHeight="1" x14ac:dyDescent="0.2">
      <c r="A371" s="53">
        <v>4222</v>
      </c>
      <c r="B371" s="85" t="s">
        <v>768</v>
      </c>
      <c r="C371" s="50" t="s">
        <v>769</v>
      </c>
      <c r="D371" s="242">
        <v>0</v>
      </c>
      <c r="E371" s="242">
        <v>0</v>
      </c>
      <c r="F371" s="52" t="str">
        <f t="shared" si="81"/>
        <v>-</v>
      </c>
    </row>
    <row r="372" spans="1:6" ht="12.75" customHeight="1" x14ac:dyDescent="0.2">
      <c r="A372" s="53">
        <v>4223</v>
      </c>
      <c r="B372" s="85" t="s">
        <v>679</v>
      </c>
      <c r="C372" s="50" t="s">
        <v>770</v>
      </c>
      <c r="D372" s="242">
        <v>12145.76</v>
      </c>
      <c r="E372" s="242">
        <v>10378.26</v>
      </c>
      <c r="F372" s="52">
        <f t="shared" si="81"/>
        <v>85.447596527512488</v>
      </c>
    </row>
    <row r="373" spans="1:6" ht="12.75" customHeight="1" x14ac:dyDescent="0.2">
      <c r="A373" s="53">
        <v>4224</v>
      </c>
      <c r="B373" s="85" t="s">
        <v>681</v>
      </c>
      <c r="C373" s="50" t="s">
        <v>771</v>
      </c>
      <c r="D373" s="242">
        <v>418418.05</v>
      </c>
      <c r="E373" s="242">
        <v>391244.2</v>
      </c>
      <c r="F373" s="52">
        <f t="shared" si="81"/>
        <v>93.505574150063566</v>
      </c>
    </row>
    <row r="374" spans="1:6" ht="12.75" customHeight="1" x14ac:dyDescent="0.2">
      <c r="A374" s="53">
        <v>4225</v>
      </c>
      <c r="B374" s="85" t="s">
        <v>683</v>
      </c>
      <c r="C374" s="50" t="s">
        <v>772</v>
      </c>
      <c r="D374" s="242">
        <v>0</v>
      </c>
      <c r="E374" s="242">
        <v>10550.26</v>
      </c>
      <c r="F374" s="52" t="str">
        <f t="shared" si="81"/>
        <v>-</v>
      </c>
    </row>
    <row r="375" spans="1:6" ht="12.75" customHeight="1" x14ac:dyDescent="0.2">
      <c r="A375" s="53">
        <v>4226</v>
      </c>
      <c r="B375" s="85" t="s">
        <v>685</v>
      </c>
      <c r="C375" s="50" t="s">
        <v>773</v>
      </c>
      <c r="D375" s="242">
        <v>0</v>
      </c>
      <c r="E375" s="242">
        <v>0</v>
      </c>
      <c r="F375" s="52" t="str">
        <f t="shared" si="81"/>
        <v>-</v>
      </c>
    </row>
    <row r="376" spans="1:6" ht="12.75" customHeight="1" x14ac:dyDescent="0.2">
      <c r="A376" s="53">
        <v>4227</v>
      </c>
      <c r="B376" s="232" t="s">
        <v>687</v>
      </c>
      <c r="C376" s="50" t="s">
        <v>774</v>
      </c>
      <c r="D376" s="242">
        <v>43790.559999999998</v>
      </c>
      <c r="E376" s="242">
        <v>44180.95</v>
      </c>
      <c r="F376" s="52">
        <f t="shared" si="81"/>
        <v>100.89149350910334</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32179.52</v>
      </c>
      <c r="E378" s="51">
        <f t="shared" si="102"/>
        <v>0</v>
      </c>
      <c r="F378" s="52">
        <f t="shared" si="81"/>
        <v>0</v>
      </c>
    </row>
    <row r="379" spans="1:6" ht="12.75" customHeight="1" x14ac:dyDescent="0.2">
      <c r="A379" s="53">
        <v>4231</v>
      </c>
      <c r="B379" s="85" t="s">
        <v>693</v>
      </c>
      <c r="C379" s="50" t="s">
        <v>778</v>
      </c>
      <c r="D379" s="242">
        <v>32179.52</v>
      </c>
      <c r="E379" s="242">
        <v>0</v>
      </c>
      <c r="F379" s="52">
        <f t="shared" si="81"/>
        <v>0</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85352.5</v>
      </c>
      <c r="E402" s="51">
        <f t="shared" si="109"/>
        <v>32625</v>
      </c>
      <c r="F402" s="52">
        <f t="shared" si="81"/>
        <v>38.223836442986439</v>
      </c>
    </row>
    <row r="403" spans="1:6" ht="12.75" customHeight="1" x14ac:dyDescent="0.2">
      <c r="A403" s="53">
        <v>451</v>
      </c>
      <c r="B403" s="85" t="s">
        <v>812</v>
      </c>
      <c r="C403" s="50" t="s">
        <v>813</v>
      </c>
      <c r="D403" s="242">
        <v>85352.5</v>
      </c>
      <c r="E403" s="242">
        <v>32625</v>
      </c>
      <c r="F403" s="52">
        <f t="shared" si="81"/>
        <v>38.223836442986439</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729007.69</v>
      </c>
      <c r="E408" s="51">
        <f t="shared" si="111"/>
        <v>691271.37</v>
      </c>
      <c r="F408" s="52">
        <f t="shared" si="81"/>
        <v>94.823604672812166</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6088.19</v>
      </c>
      <c r="E411" s="242">
        <v>6088.19</v>
      </c>
      <c r="F411" s="52">
        <f t="shared" si="81"/>
        <v>100</v>
      </c>
    </row>
    <row r="412" spans="1:6" ht="12.75" customHeight="1" x14ac:dyDescent="0.2">
      <c r="A412" s="53" t="s">
        <v>609</v>
      </c>
      <c r="B412" s="85" t="s">
        <v>830</v>
      </c>
      <c r="C412" s="50" t="s">
        <v>831</v>
      </c>
      <c r="D412" s="51">
        <f>D6+D298</f>
        <v>15553972.809999999</v>
      </c>
      <c r="E412" s="51">
        <f>E6+E298</f>
        <v>16922642.73</v>
      </c>
      <c r="F412" s="52">
        <f t="shared" si="81"/>
        <v>108.79948767250032</v>
      </c>
    </row>
    <row r="413" spans="1:6" ht="12.75" customHeight="1" x14ac:dyDescent="0.2">
      <c r="A413" s="53" t="s">
        <v>609</v>
      </c>
      <c r="B413" s="85" t="s">
        <v>832</v>
      </c>
      <c r="C413" s="50" t="s">
        <v>833</v>
      </c>
      <c r="D413" s="51">
        <f t="shared" ref="D413:E413" si="112">D289+D350</f>
        <v>17918269.030000001</v>
      </c>
      <c r="E413" s="51">
        <f t="shared" si="112"/>
        <v>21713913.550000001</v>
      </c>
      <c r="F413" s="52">
        <f t="shared" si="81"/>
        <v>121.1830981756389</v>
      </c>
    </row>
    <row r="414" spans="1:6" ht="12.75" customHeight="1" x14ac:dyDescent="0.2">
      <c r="A414" s="53" t="s">
        <v>609</v>
      </c>
      <c r="B414" s="85" t="s">
        <v>834</v>
      </c>
      <c r="C414" s="50" t="s">
        <v>835</v>
      </c>
      <c r="D414" s="51">
        <f t="shared" ref="D414:E414" si="113">IF(D412&gt;=D413,D412-D413,0)</f>
        <v>0</v>
      </c>
      <c r="E414" s="51">
        <f t="shared" si="113"/>
        <v>0</v>
      </c>
      <c r="F414" s="52" t="str">
        <f t="shared" si="81"/>
        <v>-</v>
      </c>
    </row>
    <row r="415" spans="1:6" ht="12.75" customHeight="1" x14ac:dyDescent="0.2">
      <c r="A415" s="53" t="s">
        <v>609</v>
      </c>
      <c r="B415" s="85" t="s">
        <v>836</v>
      </c>
      <c r="C415" s="50" t="s">
        <v>837</v>
      </c>
      <c r="D415" s="51">
        <f t="shared" ref="D415:E415" si="114">IF(D413&gt;=D412,D413-D412,0)</f>
        <v>2364296.2200000025</v>
      </c>
      <c r="E415" s="51">
        <f t="shared" si="114"/>
        <v>4791270.82</v>
      </c>
      <c r="F415" s="52">
        <f t="shared" si="81"/>
        <v>202.65103752523848</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10903943.630000001</v>
      </c>
      <c r="E417" s="51">
        <f t="shared" si="116"/>
        <v>13262218.35</v>
      </c>
      <c r="F417" s="52">
        <f t="shared" si="81"/>
        <v>121.62772295989942</v>
      </c>
    </row>
    <row r="418" spans="1:6" ht="12.75" customHeight="1" x14ac:dyDescent="0.2">
      <c r="A418" s="55" t="s">
        <v>843</v>
      </c>
      <c r="B418" s="233" t="s">
        <v>844</v>
      </c>
      <c r="C418" s="56" t="s">
        <v>845</v>
      </c>
      <c r="D418" s="62">
        <f t="shared" ref="D418:E418" si="117">D294+D411</f>
        <v>270146.97000000003</v>
      </c>
      <c r="E418" s="62">
        <f t="shared" si="117"/>
        <v>342034.37</v>
      </c>
      <c r="F418" s="57">
        <f t="shared" si="81"/>
        <v>126.61047799277554</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15553972.809999999</v>
      </c>
      <c r="E639" s="51">
        <f t="shared" si="180"/>
        <v>16922642.73</v>
      </c>
      <c r="F639" s="52">
        <f t="shared" si="119"/>
        <v>108.79948767250032</v>
      </c>
    </row>
    <row r="640" spans="1:6" ht="12.75" customHeight="1" x14ac:dyDescent="0.2">
      <c r="A640" s="53" t="s">
        <v>609</v>
      </c>
      <c r="B640" s="85" t="s">
        <v>1278</v>
      </c>
      <c r="C640" s="50" t="s">
        <v>1279</v>
      </c>
      <c r="D640" s="51">
        <f t="shared" ref="D640:E640" si="181">D413+D528</f>
        <v>17918269.030000001</v>
      </c>
      <c r="E640" s="51">
        <f t="shared" si="181"/>
        <v>21713913.550000001</v>
      </c>
      <c r="F640" s="52">
        <f t="shared" si="119"/>
        <v>121.1830981756389</v>
      </c>
    </row>
    <row r="641" spans="1:6" ht="12.75" customHeight="1" x14ac:dyDescent="0.2">
      <c r="A641" s="53" t="s">
        <v>609</v>
      </c>
      <c r="B641" s="85" t="s">
        <v>1280</v>
      </c>
      <c r="C641" s="50" t="s">
        <v>1281</v>
      </c>
      <c r="D641" s="51">
        <f t="shared" ref="D641:E641" si="182">IF(D639&gt;=D640,D639-D640,0)</f>
        <v>0</v>
      </c>
      <c r="E641" s="51">
        <f t="shared" si="182"/>
        <v>0</v>
      </c>
      <c r="F641" s="52" t="str">
        <f t="shared" si="119"/>
        <v>-</v>
      </c>
    </row>
    <row r="642" spans="1:6" ht="12.75" customHeight="1" x14ac:dyDescent="0.2">
      <c r="A642" s="53" t="s">
        <v>609</v>
      </c>
      <c r="B642" s="85" t="s">
        <v>1282</v>
      </c>
      <c r="C642" s="50" t="s">
        <v>1283</v>
      </c>
      <c r="D642" s="51">
        <f t="shared" ref="D642:E642" si="183">IF(D640&gt;=D639,D640-D639,0)</f>
        <v>2364296.2200000025</v>
      </c>
      <c r="E642" s="51">
        <f t="shared" si="183"/>
        <v>4791270.82</v>
      </c>
      <c r="F642" s="52">
        <f t="shared" si="119"/>
        <v>202.65103752523848</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10903943.630000001</v>
      </c>
      <c r="E644" s="51">
        <f t="shared" si="185"/>
        <v>13262218.35</v>
      </c>
      <c r="F644" s="52">
        <f t="shared" si="119"/>
        <v>121.62772295989942</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13268239.850000003</v>
      </c>
      <c r="E646" s="51">
        <f t="shared" si="187"/>
        <v>18053489.170000002</v>
      </c>
      <c r="F646" s="52">
        <f t="shared" si="119"/>
        <v>136.06544179256753</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23204</v>
      </c>
      <c r="E649" s="242">
        <v>504887.22</v>
      </c>
      <c r="F649" s="52">
        <f t="shared" ref="F649:F724" si="188">IF(D649&lt;&gt;0,IF(E649/D649&gt;=100,"&gt;&gt;100",E649/D649*100),"-")</f>
        <v>2175.8628684709533</v>
      </c>
    </row>
    <row r="650" spans="1:6" ht="12.75" customHeight="1" x14ac:dyDescent="0.2">
      <c r="A650" s="53" t="s">
        <v>1297</v>
      </c>
      <c r="B650" s="85" t="s">
        <v>1298</v>
      </c>
      <c r="C650" s="50" t="s">
        <v>1297</v>
      </c>
      <c r="D650" s="242">
        <v>18679828.829999998</v>
      </c>
      <c r="E650" s="242">
        <v>21091708.34</v>
      </c>
      <c r="F650" s="52">
        <f t="shared" si="188"/>
        <v>112.91167885931854</v>
      </c>
    </row>
    <row r="651" spans="1:6" ht="12.75" customHeight="1" x14ac:dyDescent="0.2">
      <c r="A651" s="53" t="s">
        <v>1299</v>
      </c>
      <c r="B651" s="85" t="s">
        <v>1300</v>
      </c>
      <c r="C651" s="50" t="s">
        <v>1299</v>
      </c>
      <c r="D651" s="242">
        <v>18198145.609999999</v>
      </c>
      <c r="E651" s="242">
        <v>21442787.420000002</v>
      </c>
      <c r="F651" s="52">
        <f t="shared" si="188"/>
        <v>117.82951889459028</v>
      </c>
    </row>
    <row r="652" spans="1:6" ht="24" x14ac:dyDescent="0.2">
      <c r="A652" s="53">
        <v>11</v>
      </c>
      <c r="B652" s="85" t="s">
        <v>1301</v>
      </c>
      <c r="C652" s="50" t="s">
        <v>1302</v>
      </c>
      <c r="D652" s="51">
        <f t="shared" ref="D652:E652" si="189">+D649+D650-D651</f>
        <v>504887.21999999881</v>
      </c>
      <c r="E652" s="51">
        <f t="shared" si="189"/>
        <v>153808.13999999687</v>
      </c>
      <c r="F652" s="52">
        <f t="shared" si="188"/>
        <v>30.463860820243628</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447</v>
      </c>
      <c r="E654" s="262">
        <v>455</v>
      </c>
      <c r="F654" s="52">
        <f t="shared" si="188"/>
        <v>101.78970917225951</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444</v>
      </c>
      <c r="E656" s="262">
        <v>457</v>
      </c>
      <c r="F656" s="52">
        <f t="shared" si="188"/>
        <v>102.92792792792793</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16640.990000000002</v>
      </c>
      <c r="E669" s="242">
        <v>44983.199999999997</v>
      </c>
      <c r="F669" s="52">
        <f t="shared" si="188"/>
        <v>270.31564828775203</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v>9997.5</v>
      </c>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1347780.53</v>
      </c>
      <c r="E675" s="242"/>
      <c r="F675" s="52">
        <f t="shared" si="188"/>
        <v>0</v>
      </c>
    </row>
    <row r="676" spans="1:6" ht="24" x14ac:dyDescent="0.2">
      <c r="A676" s="53">
        <v>63613</v>
      </c>
      <c r="B676" s="232" t="s">
        <v>1350</v>
      </c>
      <c r="C676" s="50" t="s">
        <v>1351</v>
      </c>
      <c r="D676" s="242">
        <v>8183.6</v>
      </c>
      <c r="E676" s="242"/>
      <c r="F676" s="52">
        <f t="shared" si="188"/>
        <v>0</v>
      </c>
    </row>
    <row r="677" spans="1:6" ht="24" x14ac:dyDescent="0.2">
      <c r="A677" s="53">
        <v>63622</v>
      </c>
      <c r="B677" s="232" t="s">
        <v>1352</v>
      </c>
      <c r="C677" s="50" t="s">
        <v>1353</v>
      </c>
      <c r="D677" s="242">
        <v>194188.75</v>
      </c>
      <c r="E677" s="242"/>
      <c r="F677" s="52">
        <f t="shared" si="188"/>
        <v>0</v>
      </c>
    </row>
    <row r="678" spans="1:6" ht="24" x14ac:dyDescent="0.2">
      <c r="A678" s="53">
        <v>63623</v>
      </c>
      <c r="B678" s="232" t="s">
        <v>1354</v>
      </c>
      <c r="C678" s="50" t="s">
        <v>1355</v>
      </c>
      <c r="D678" s="242">
        <v>0</v>
      </c>
      <c r="E678" s="242">
        <v>39687.5</v>
      </c>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165162.23999999999</v>
      </c>
      <c r="E697" s="242">
        <v>41940.959999999999</v>
      </c>
      <c r="F697" s="52">
        <f t="shared" si="188"/>
        <v>25.393794610680992</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1493557.46</v>
      </c>
      <c r="E710" s="242">
        <v>1994125.04</v>
      </c>
      <c r="F710" s="52">
        <f t="shared" si="188"/>
        <v>133.51512033557788</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464.66</v>
      </c>
      <c r="E712" s="242">
        <v>0</v>
      </c>
      <c r="F712" s="52">
        <f t="shared" si="188"/>
        <v>0</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17379.650000000001</v>
      </c>
      <c r="E716" s="242">
        <v>30929.26</v>
      </c>
      <c r="F716" s="52">
        <f t="shared" si="188"/>
        <v>177.9625021217343</v>
      </c>
    </row>
    <row r="717" spans="1:6" ht="12.75" customHeight="1" x14ac:dyDescent="0.2">
      <c r="A717" s="53">
        <v>31215</v>
      </c>
      <c r="B717" s="85" t="s">
        <v>1414</v>
      </c>
      <c r="C717" s="50" t="s">
        <v>1415</v>
      </c>
      <c r="D717" s="242">
        <v>32929.519999999997</v>
      </c>
      <c r="E717" s="242">
        <v>29355.759999999998</v>
      </c>
      <c r="F717" s="52">
        <f t="shared" si="188"/>
        <v>89.147245389547138</v>
      </c>
    </row>
    <row r="718" spans="1:6" ht="12.75" customHeight="1" x14ac:dyDescent="0.2">
      <c r="A718" s="53">
        <v>32121</v>
      </c>
      <c r="B718" s="85" t="s">
        <v>1416</v>
      </c>
      <c r="C718" s="50" t="s">
        <v>1417</v>
      </c>
      <c r="D718" s="242">
        <v>248207.02</v>
      </c>
      <c r="E718" s="242">
        <v>266495.90000000002</v>
      </c>
      <c r="F718" s="52">
        <f t="shared" si="188"/>
        <v>107.36839755781284</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1994.26</v>
      </c>
      <c r="E720" s="242">
        <v>2523.7600000000002</v>
      </c>
      <c r="F720" s="52">
        <f t="shared" si="188"/>
        <v>126.55120194959535</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335035.37</v>
      </c>
      <c r="E722" s="242">
        <v>423714.17</v>
      </c>
      <c r="F722" s="52">
        <f t="shared" si="188"/>
        <v>126.46848898371536</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10688.69</v>
      </c>
      <c r="E725" s="242">
        <v>11111.27</v>
      </c>
      <c r="F725" s="52">
        <f t="shared" ref="F725:F979" si="190">IF(D725&lt;&gt;0,IF(E725/D725&gt;=100,"&gt;&gt;100",E725/D725*100),"-")</f>
        <v>103.9535247069566</v>
      </c>
    </row>
    <row r="726" spans="1:6" ht="12.75" customHeight="1" x14ac:dyDescent="0.2">
      <c r="A726" s="53" t="s">
        <v>1432</v>
      </c>
      <c r="B726" s="85" t="s">
        <v>1433</v>
      </c>
      <c r="C726" s="50" t="s">
        <v>1432</v>
      </c>
      <c r="D726" s="242">
        <v>22494.43</v>
      </c>
      <c r="E726" s="242">
        <v>71384</v>
      </c>
      <c r="F726" s="52">
        <f t="shared" si="190"/>
        <v>317.34078169573536</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310" workbookViewId="0">
      <selection activeCell="I245" sqref="I245"/>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6992199.2099999981</v>
      </c>
      <c r="E6" s="229">
        <f t="shared" si="0"/>
        <v>6588510.9999999972</v>
      </c>
      <c r="F6" s="230">
        <f t="shared" ref="F6:F260" si="1">IF(D6&gt;0,IF(E6/D6&gt;=100,"&gt;&gt;100",E6/D6*100),"-")</f>
        <v>94.226591693459469</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6189441.1799999978</v>
      </c>
      <c r="E7" s="104">
        <f t="shared" si="2"/>
        <v>6077289.3999999976</v>
      </c>
      <c r="F7" s="93">
        <f t="shared" si="1"/>
        <v>98.188014446887422</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788570.78999999992</v>
      </c>
      <c r="E8" s="104">
        <f>E9+E10-E11</f>
        <v>789189.53999999992</v>
      </c>
      <c r="F8" s="93">
        <f t="shared" si="1"/>
        <v>100.07846473745244</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668489.59</v>
      </c>
      <c r="E9" s="247">
        <v>668489.59</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120081.2</v>
      </c>
      <c r="E10" s="247">
        <v>120699.95</v>
      </c>
      <c r="F10" s="93">
        <f t="shared" si="1"/>
        <v>100.51527632968357</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v>0</v>
      </c>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5224831.2399999984</v>
      </c>
      <c r="E12" s="104">
        <f t="shared" si="3"/>
        <v>5094800.7299999977</v>
      </c>
      <c r="F12" s="93">
        <f t="shared" si="1"/>
        <v>97.511297417521931</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3324871.1999999993</v>
      </c>
      <c r="E13" s="104">
        <f t="shared" si="4"/>
        <v>3251805.4799999991</v>
      </c>
      <c r="F13" s="93">
        <f t="shared" si="1"/>
        <v>97.802449610679659</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55901.59</v>
      </c>
      <c r="E14" s="247">
        <v>55901.59</v>
      </c>
      <c r="F14" s="93">
        <f t="shared" si="1"/>
        <v>100</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4870789.7699999996</v>
      </c>
      <c r="E15" s="247">
        <v>4870789.7699999996</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194692.3</v>
      </c>
      <c r="E16" s="247">
        <v>194692.3</v>
      </c>
      <c r="F16" s="93">
        <f t="shared" si="1"/>
        <v>100</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287832.46999999997</v>
      </c>
      <c r="E17" s="247">
        <v>287832.46999999997</v>
      </c>
      <c r="F17" s="93">
        <f t="shared" si="1"/>
        <v>100</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2084344.93</v>
      </c>
      <c r="E18" s="247">
        <v>2157410.65</v>
      </c>
      <c r="F18" s="93">
        <f t="shared" si="1"/>
        <v>103.50545243008315</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1860670.8499999987</v>
      </c>
      <c r="E19" s="104">
        <f t="shared" si="5"/>
        <v>1809712.5399999991</v>
      </c>
      <c r="F19" s="93">
        <f t="shared" si="1"/>
        <v>97.261293688778991</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731342.71</v>
      </c>
      <c r="E20" s="247">
        <v>907234.37</v>
      </c>
      <c r="F20" s="93">
        <f t="shared" si="1"/>
        <v>124.05051114818662</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113659.36</v>
      </c>
      <c r="E21" s="247">
        <v>113138.4</v>
      </c>
      <c r="F21" s="93">
        <f t="shared" si="1"/>
        <v>99.541647955786488</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345500</v>
      </c>
      <c r="E22" s="247">
        <v>353814.79</v>
      </c>
      <c r="F22" s="93">
        <f t="shared" si="1"/>
        <v>102.40659623733718</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7283081.3799999999</v>
      </c>
      <c r="E23" s="247">
        <v>7486164.1100000003</v>
      </c>
      <c r="F23" s="93">
        <f t="shared" si="1"/>
        <v>102.78841769580778</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65320.59</v>
      </c>
      <c r="E24" s="247">
        <v>75870.850000000006</v>
      </c>
      <c r="F24" s="93">
        <f t="shared" si="1"/>
        <v>116.15150751087828</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v>0</v>
      </c>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429539.68</v>
      </c>
      <c r="E26" s="247">
        <v>469062.75</v>
      </c>
      <c r="F26" s="93">
        <f t="shared" si="1"/>
        <v>109.20126168553274</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7107772.8700000001</v>
      </c>
      <c r="E28" s="247">
        <v>7595572.7300000004</v>
      </c>
      <c r="F28" s="93">
        <f t="shared" si="1"/>
        <v>106.86290725550435</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39289.19</v>
      </c>
      <c r="E29" s="104">
        <f t="shared" si="6"/>
        <v>33282.71</v>
      </c>
      <c r="F29" s="93">
        <f t="shared" si="1"/>
        <v>84.712130741305685</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48052.24</v>
      </c>
      <c r="E30" s="247">
        <v>48052.24</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8763.0499999999993</v>
      </c>
      <c r="E34" s="247">
        <v>14769.53</v>
      </c>
      <c r="F34" s="93">
        <f t="shared" si="1"/>
        <v>168.54325834041802</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v>0</v>
      </c>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v>0</v>
      </c>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v>0</v>
      </c>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v>0</v>
      </c>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v>0</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174833.02</v>
      </c>
      <c r="E47" s="247">
        <v>174833.02</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v>0</v>
      </c>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v>0</v>
      </c>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174833.02</v>
      </c>
      <c r="E50" s="247">
        <v>174833.02</v>
      </c>
      <c r="F50" s="93">
        <f t="shared" si="1"/>
        <v>100</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303779.74</v>
      </c>
      <c r="E54" s="247">
        <v>305670.78000000003</v>
      </c>
      <c r="F54" s="93">
        <f t="shared" si="1"/>
        <v>100.62250366005318</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303779.74</v>
      </c>
      <c r="E55" s="247">
        <v>305670.78000000003</v>
      </c>
      <c r="F55" s="93">
        <f t="shared" si="1"/>
        <v>100.62250366005318</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101257.84</v>
      </c>
      <c r="E56" s="104">
        <f t="shared" si="11"/>
        <v>133882.84</v>
      </c>
      <c r="F56" s="93">
        <f t="shared" si="1"/>
        <v>132.21972738110946</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v>0</v>
      </c>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101257.84</v>
      </c>
      <c r="E61" s="247">
        <v>133882.84</v>
      </c>
      <c r="F61" s="93">
        <f t="shared" si="1"/>
        <v>132.21972738110946</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74781.31</v>
      </c>
      <c r="E63" s="104">
        <f t="shared" si="12"/>
        <v>59416.29</v>
      </c>
      <c r="F63" s="93">
        <f t="shared" si="1"/>
        <v>79.453395507513846</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74781.31</v>
      </c>
      <c r="E64" s="247">
        <v>59416.29</v>
      </c>
      <c r="F64" s="93">
        <f t="shared" si="1"/>
        <v>79.453395507513846</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v>0</v>
      </c>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802758.02999999991</v>
      </c>
      <c r="E68" s="104">
        <f t="shared" si="13"/>
        <v>511221.6</v>
      </c>
      <c r="F68" s="93">
        <f t="shared" si="1"/>
        <v>63.683149952420912</v>
      </c>
      <c r="G68" s="87"/>
      <c r="H68" s="87"/>
      <c r="I68" s="87"/>
      <c r="J68" s="87"/>
      <c r="K68" s="87"/>
      <c r="L68" s="87"/>
      <c r="M68" s="87"/>
      <c r="N68" s="87"/>
      <c r="O68" s="87"/>
      <c r="P68" s="87"/>
      <c r="Q68" s="87"/>
      <c r="R68" s="87"/>
      <c r="S68" s="87"/>
      <c r="T68" s="87"/>
      <c r="U68" s="87"/>
      <c r="V68" s="87"/>
      <c r="W68" s="87"/>
      <c r="X68" s="87"/>
    </row>
    <row r="69" spans="1:24" ht="12.75" customHeight="1" x14ac:dyDescent="0.2">
      <c r="A69" s="91" t="s">
        <v>35</v>
      </c>
      <c r="B69" s="86" t="s">
        <v>2073</v>
      </c>
      <c r="C69" s="92" t="s">
        <v>35</v>
      </c>
      <c r="D69" s="104">
        <f t="shared" ref="D69:E69" si="14">+D70+D75+D76+D77</f>
        <v>504887.22</v>
      </c>
      <c r="E69" s="104">
        <f t="shared" si="14"/>
        <v>153808.13999999998</v>
      </c>
      <c r="F69" s="93">
        <f t="shared" si="1"/>
        <v>30.463860820244172</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504852</v>
      </c>
      <c r="E70" s="104">
        <f t="shared" si="15"/>
        <v>153713.15</v>
      </c>
      <c r="F70" s="93">
        <f t="shared" si="1"/>
        <v>30.447170655954615</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504852</v>
      </c>
      <c r="E72" s="247">
        <v>153713.15</v>
      </c>
      <c r="F72" s="93">
        <f t="shared" si="1"/>
        <v>30.447170655954615</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v>0</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35.22</v>
      </c>
      <c r="E76" s="247">
        <v>94.99</v>
      </c>
      <c r="F76" s="93">
        <f t="shared" si="1"/>
        <v>269.70471323111866</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27723.84</v>
      </c>
      <c r="E78" s="104">
        <f>E79+SUM(E82:E84)-E85+E86</f>
        <v>15379.09</v>
      </c>
      <c r="F78" s="93">
        <f t="shared" si="1"/>
        <v>55.472438161524515</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v>0</v>
      </c>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v>0</v>
      </c>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1589.76</v>
      </c>
      <c r="E84" s="247">
        <v>684.86</v>
      </c>
      <c r="F84" s="93">
        <f t="shared" si="1"/>
        <v>43.07945853462158</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26134.080000000002</v>
      </c>
      <c r="E86" s="247">
        <v>14694.23</v>
      </c>
      <c r="F86" s="93">
        <f t="shared" si="1"/>
        <v>56.226314452240132</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v>0</v>
      </c>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v>0</v>
      </c>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v>0</v>
      </c>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v>0</v>
      </c>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v>0</v>
      </c>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v>0</v>
      </c>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v>0</v>
      </c>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v>0</v>
      </c>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v>0</v>
      </c>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v>0</v>
      </c>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v>0</v>
      </c>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v>0</v>
      </c>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v>0</v>
      </c>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v>0</v>
      </c>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v>0</v>
      </c>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v>0</v>
      </c>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v>0</v>
      </c>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v>0</v>
      </c>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v>0</v>
      </c>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v>0</v>
      </c>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v>0</v>
      </c>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v>0</v>
      </c>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v>0</v>
      </c>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v>0</v>
      </c>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v>0</v>
      </c>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v>0</v>
      </c>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955</v>
      </c>
      <c r="C136" s="92" t="s">
        <v>2200</v>
      </c>
      <c r="D136" s="247">
        <v>0</v>
      </c>
      <c r="E136" s="247">
        <v>0</v>
      </c>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957</v>
      </c>
      <c r="C137" s="92" t="s">
        <v>2201</v>
      </c>
      <c r="D137" s="247">
        <v>0</v>
      </c>
      <c r="E137" s="247">
        <v>0</v>
      </c>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959</v>
      </c>
      <c r="C138" s="92" t="s">
        <v>2202</v>
      </c>
      <c r="D138" s="247">
        <v>0</v>
      </c>
      <c r="E138" s="247">
        <v>0</v>
      </c>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1171</v>
      </c>
      <c r="C139" s="92" t="s">
        <v>2203</v>
      </c>
      <c r="D139" s="247">
        <v>0</v>
      </c>
      <c r="E139" s="247">
        <v>0</v>
      </c>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1175</v>
      </c>
      <c r="C140" s="92" t="s">
        <v>2204</v>
      </c>
      <c r="D140" s="247">
        <v>0</v>
      </c>
      <c r="E140" s="247">
        <v>0</v>
      </c>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1181</v>
      </c>
      <c r="C141" s="92" t="s">
        <v>2205</v>
      </c>
      <c r="D141" s="247">
        <v>0</v>
      </c>
      <c r="E141" s="247">
        <v>0</v>
      </c>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1177</v>
      </c>
      <c r="C143" s="92" t="s">
        <v>2208</v>
      </c>
      <c r="D143" s="247">
        <v>0</v>
      </c>
      <c r="E143" s="247">
        <v>0</v>
      </c>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973</v>
      </c>
      <c r="C144" s="92" t="s">
        <v>2209</v>
      </c>
      <c r="D144" s="247">
        <v>0</v>
      </c>
      <c r="E144" s="247">
        <v>0</v>
      </c>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v>0</v>
      </c>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264058.78000000003</v>
      </c>
      <c r="E146" s="104">
        <f t="shared" si="26"/>
        <v>335946.18</v>
      </c>
      <c r="F146" s="93">
        <f t="shared" si="1"/>
        <v>127.22401428954566</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v>0</v>
      </c>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v>0</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v>0</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v>0</v>
      </c>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v>0</v>
      </c>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v>0</v>
      </c>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178679.88</v>
      </c>
      <c r="E159" s="247">
        <v>222550.31</v>
      </c>
      <c r="F159" s="93">
        <f t="shared" si="1"/>
        <v>124.55252936144797</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79171.960000000006</v>
      </c>
      <c r="E160" s="247">
        <v>87827.3</v>
      </c>
      <c r="F160" s="93">
        <f t="shared" si="1"/>
        <v>110.9323300825191</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99486.01</v>
      </c>
      <c r="E161" s="247">
        <v>98756.479999999996</v>
      </c>
      <c r="F161" s="93">
        <f t="shared" si="1"/>
        <v>99.266700916038346</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1004.64</v>
      </c>
      <c r="E162" s="247">
        <v>1004.64</v>
      </c>
      <c r="F162" s="93">
        <f t="shared" si="1"/>
        <v>100</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94283.71</v>
      </c>
      <c r="E163" s="247">
        <v>74192.55</v>
      </c>
      <c r="F163" s="93">
        <f t="shared" si="1"/>
        <v>78.690740956205474</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6088.19</v>
      </c>
      <c r="E164" s="104">
        <f t="shared" si="28"/>
        <v>6088.19</v>
      </c>
      <c r="F164" s="93">
        <f t="shared" si="1"/>
        <v>100</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v>0</v>
      </c>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6088.19</v>
      </c>
      <c r="E166" s="247">
        <v>6088.19</v>
      </c>
      <c r="F166" s="93">
        <f t="shared" si="1"/>
        <v>100</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2260</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v>0</v>
      </c>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v>0</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0</v>
      </c>
      <c r="E173" s="247">
        <v>0</v>
      </c>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6992199.209999999</v>
      </c>
      <c r="E175" s="104">
        <f t="shared" si="30"/>
        <v>6588510.9999999981</v>
      </c>
      <c r="F175" s="93">
        <f t="shared" si="1"/>
        <v>94.226591693459469</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13915316.959999999</v>
      </c>
      <c r="E176" s="104">
        <f t="shared" si="31"/>
        <v>18322799.740000002</v>
      </c>
      <c r="F176" s="93">
        <f t="shared" si="1"/>
        <v>131.67360680801914</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13909290.109999999</v>
      </c>
      <c r="E177" s="104">
        <f t="shared" si="32"/>
        <v>18309924.48</v>
      </c>
      <c r="F177" s="93">
        <f t="shared" si="1"/>
        <v>131.63809464895834</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1121886.1299999999</v>
      </c>
      <c r="E178" s="247">
        <v>1364298.17</v>
      </c>
      <c r="F178" s="93">
        <f t="shared" si="1"/>
        <v>121.607544074014</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523130.22</v>
      </c>
      <c r="E179" s="247">
        <v>620670.28</v>
      </c>
      <c r="F179" s="93">
        <f t="shared" si="1"/>
        <v>118.64546460344043</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1342.86</v>
      </c>
      <c r="E180" s="104">
        <f t="shared" si="33"/>
        <v>385.21</v>
      </c>
      <c r="F180" s="93">
        <f t="shared" si="1"/>
        <v>28.685790030233978</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v>0</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v>0</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1342.86</v>
      </c>
      <c r="E183" s="247">
        <v>385.21</v>
      </c>
      <c r="F183" s="93">
        <f t="shared" si="1"/>
        <v>28.685790030233978</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v>0</v>
      </c>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v>0</v>
      </c>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v>0</v>
      </c>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12262930.9</v>
      </c>
      <c r="E188" s="247">
        <v>16324570.82</v>
      </c>
      <c r="F188" s="93">
        <f t="shared" si="1"/>
        <v>133.12128196041618</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6026.85</v>
      </c>
      <c r="E189" s="247">
        <v>12875.26</v>
      </c>
      <c r="F189" s="93">
        <f t="shared" si="1"/>
        <v>213.63166496594408</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v>0</v>
      </c>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v>0</v>
      </c>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v>0</v>
      </c>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v>0</v>
      </c>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v>0</v>
      </c>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v>0</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v>0</v>
      </c>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-6923117.75</v>
      </c>
      <c r="E237" s="104">
        <f t="shared" si="41"/>
        <v>-11734288.740000004</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6074975.1299999999</v>
      </c>
      <c r="E238" s="104">
        <f t="shared" si="42"/>
        <v>5977166.0599999996</v>
      </c>
      <c r="F238" s="93">
        <f t="shared" si="1"/>
        <v>98.389967565184094</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6074975.1299999999</v>
      </c>
      <c r="E239" s="104">
        <f t="shared" si="43"/>
        <v>5977166.0599999996</v>
      </c>
      <c r="F239" s="93">
        <f t="shared" si="1"/>
        <v>98.389967565184094</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6074975.1299999999</v>
      </c>
      <c r="E240" s="247">
        <v>5977166.0599999996</v>
      </c>
      <c r="F240" s="93">
        <f t="shared" si="1"/>
        <v>98.389967565184094</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0</v>
      </c>
      <c r="E241" s="247">
        <v>0</v>
      </c>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-13268239.85</v>
      </c>
      <c r="E245" s="104">
        <f t="shared" si="45"/>
        <v>-18053489.170000002</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0</v>
      </c>
      <c r="E247" s="247">
        <v>0</v>
      </c>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13268239.85</v>
      </c>
      <c r="E250" s="104">
        <f t="shared" si="47"/>
        <v>18053489.170000002</v>
      </c>
      <c r="F250" s="93">
        <f t="shared" si="1"/>
        <v>136.06544179256755</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13155008.74</v>
      </c>
      <c r="E251" s="247">
        <v>17981277.800000001</v>
      </c>
      <c r="F251" s="93">
        <f t="shared" si="1"/>
        <v>136.68769177875896</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113231.11</v>
      </c>
      <c r="E252" s="247">
        <v>72211.37</v>
      </c>
      <c r="F252" s="93">
        <f t="shared" si="1"/>
        <v>63.773436469888878</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264058.78000000003</v>
      </c>
      <c r="E255" s="247">
        <v>335946.18</v>
      </c>
      <c r="F255" s="93">
        <f t="shared" si="1"/>
        <v>127.22401428954566</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6088.19</v>
      </c>
      <c r="E256" s="247">
        <v>6088.19</v>
      </c>
      <c r="F256" s="93">
        <f t="shared" si="1"/>
        <v>100</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2942851.99</v>
      </c>
      <c r="E259" s="104">
        <f t="shared" si="49"/>
        <v>2908213.72</v>
      </c>
      <c r="F259" s="93">
        <f t="shared" si="1"/>
        <v>98.822969346820599</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2942851.99</v>
      </c>
      <c r="E260" s="248">
        <v>2908213.72</v>
      </c>
      <c r="F260" s="97">
        <f t="shared" si="1"/>
        <v>98.822969346820599</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v>0</v>
      </c>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110630.79</v>
      </c>
      <c r="E264" s="247">
        <v>152089.97</v>
      </c>
      <c r="F264" s="93">
        <f t="shared" si="50"/>
        <v>137.47526344157896</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247711.7</v>
      </c>
      <c r="E265" s="247">
        <v>258048.76</v>
      </c>
      <c r="F265" s="93">
        <f t="shared" si="50"/>
        <v>104.17302049115969</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6088.19</v>
      </c>
      <c r="E267" s="247">
        <v>6088.19</v>
      </c>
      <c r="F267" s="93">
        <f t="shared" si="50"/>
        <v>100</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26134.080000000002</v>
      </c>
      <c r="E268" s="247">
        <v>14694.23</v>
      </c>
      <c r="F268" s="93">
        <f t="shared" si="50"/>
        <v>56.226314452240132</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v>0</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v>0</v>
      </c>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v>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0</v>
      </c>
      <c r="E287" s="247">
        <v>0</v>
      </c>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13909290.109999999</v>
      </c>
      <c r="E288" s="247">
        <v>18309924.48</v>
      </c>
      <c r="F288" s="93">
        <f t="shared" si="50"/>
        <v>131.63809464895834</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v>0</v>
      </c>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6026.85</v>
      </c>
      <c r="E290" s="247">
        <v>12875.26</v>
      </c>
      <c r="F290" s="93">
        <f t="shared" si="50"/>
        <v>213.63166496594408</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v>0</v>
      </c>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v>0</v>
      </c>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12251971.1</v>
      </c>
      <c r="E295" s="247">
        <v>16314623.869999999</v>
      </c>
      <c r="F295" s="93">
        <f t="shared" si="50"/>
        <v>133.15917689358571</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v>0</v>
      </c>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10959.8</v>
      </c>
      <c r="E297" s="247">
        <v>9946.9500000000007</v>
      </c>
      <c r="F297" s="93">
        <f t="shared" si="50"/>
        <v>90.758499242686923</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v>0</v>
      </c>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v>0</v>
      </c>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v>0</v>
      </c>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21" workbookViewId="0">
      <selection activeCell="E105" sqref="E105"/>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17918269.030000001</v>
      </c>
      <c r="E89" s="81">
        <f t="shared" si="17"/>
        <v>21713913.550000001</v>
      </c>
      <c r="F89" s="63">
        <f t="shared" si="1"/>
        <v>121.1830981756389</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17918269.030000001</v>
      </c>
      <c r="E99" s="81">
        <f t="shared" si="20"/>
        <v>21713913.550000001</v>
      </c>
      <c r="F99" s="63">
        <f t="shared" si="1"/>
        <v>121.1830981756389</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17918269.030000001</v>
      </c>
      <c r="E100" s="249">
        <v>21713913.550000001</v>
      </c>
      <c r="F100" s="63">
        <f t="shared" si="1"/>
        <v>121.1830981756389</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17918269.030000001</v>
      </c>
      <c r="E141" s="106">
        <f t="shared" si="28"/>
        <v>21713913.550000001</v>
      </c>
      <c r="F141" s="82">
        <f t="shared" si="1"/>
        <v>121.1830981756389</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37" workbookViewId="0">
      <selection activeCell="E31" sqref="E31"/>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1740.2399999999998</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1740.2399999999998</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0</v>
      </c>
      <c r="E23" s="108">
        <f t="shared" si="4"/>
        <v>1022.31</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c r="E29" s="250">
        <v>1022.31</v>
      </c>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0</v>
      </c>
      <c r="E30" s="108">
        <f>SUM(E31:E37)</f>
        <v>717.93</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c r="E36" s="250">
        <v>717.93</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85" workbookViewId="0">
      <selection activeCell="D50" sqref="D50"/>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13915316.960000001</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38312815.159999996</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62083.3</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37559460.490000002</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16267504.91</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4722444.08</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30244.91</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16539266.59</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691271.37</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33905332.380000003</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61882.42</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33159027</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16025092.869999999</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4625104.9000000004</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31202.560000000001</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12477626.67</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684422.96</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18322799.739999995</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18322799.740000002</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4516.3900000000003</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18305408.09</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12875.26</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1"/>
  <sheetViews>
    <sheetView showGridLines="0" topLeftCell="A308"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E4+E14+E20+E277+E312+E315+E317</f>
        <v>0</v>
      </c>
      <c r="F3" s="124">
        <f>F4+F14+F20+F277+F312+F315+F317</f>
        <v>2</v>
      </c>
      <c r="G3" s="124">
        <f>IF(RefStr!C12&lt;&gt;"",INT(VALUE(MID(RefStr!C12,1,4))),0)</f>
        <v>2024</v>
      </c>
      <c r="H3" s="128">
        <f>IF(RefStr!C12&lt;&gt;"",INT(VALUE(MID(RefStr!C12,6,2))),0)</f>
        <v>12</v>
      </c>
      <c r="I3" s="129">
        <f>RefStr!C10*1</f>
        <v>11</v>
      </c>
      <c r="J3" s="130" t="str">
        <f>RefStr!H7</f>
        <v>DA</v>
      </c>
      <c r="K3" s="128" t="str">
        <f>RefStr!H9</f>
        <v>DA</v>
      </c>
      <c r="L3" s="128" t="str">
        <f>RefStr!H10</f>
        <v>DA</v>
      </c>
      <c r="M3" s="128" t="str">
        <f>RefStr!H8</f>
        <v>DA</v>
      </c>
      <c r="N3" s="128" t="str">
        <f>RefStr!H11</f>
        <v>DA</v>
      </c>
      <c r="O3" s="131">
        <f>RefStr!C6</f>
        <v>33739</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2</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3230</v>
      </c>
      <c r="D225" s="123"/>
      <c r="E225" s="71">
        <f t="shared" si="19"/>
        <v>0</v>
      </c>
      <c r="F225" s="71">
        <f t="shared" si="20"/>
        <v>1</v>
      </c>
      <c r="G225" s="71"/>
      <c r="H225" s="71"/>
      <c r="I225" s="71"/>
      <c r="J225" s="71"/>
      <c r="K225" s="71"/>
      <c r="L225" s="71">
        <f>IF(AND('PR-RAS'!D214&gt;0,'PR-RAS'!D758=0),1,0)</f>
        <v>0</v>
      </c>
      <c r="M225" s="71">
        <f>IF(AND('PR-RAS'!E214&gt;0,'PR-RAS'!E758=0),1,0)</f>
        <v>1</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topLeftCell="A111"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54.6" customHeight="1" x14ac:dyDescent="0.2">
      <c r="A56" s="306" t="s">
        <v>3422</v>
      </c>
      <c r="B56" s="374" t="s">
        <v>3423</v>
      </c>
      <c r="C56" s="375"/>
      <c r="D56" s="4"/>
      <c r="E56" s="4"/>
      <c r="F56" s="4"/>
      <c r="G56" s="4"/>
      <c r="H56" s="4"/>
      <c r="I56" s="4"/>
      <c r="J56" s="4"/>
      <c r="K56" s="4"/>
      <c r="L56" s="4"/>
      <c r="M56" s="4"/>
      <c r="N56" s="4"/>
      <c r="O56" s="4"/>
      <c r="P56" s="4"/>
      <c r="Q56" s="4"/>
    </row>
    <row r="57" spans="1:17" ht="54" customHeight="1" x14ac:dyDescent="0.2">
      <c r="A57" s="306" t="s">
        <v>3424</v>
      </c>
      <c r="B57" s="374" t="s">
        <v>3425</v>
      </c>
      <c r="C57" s="375"/>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Marijana</cp:lastModifiedBy>
  <cp:lastPrinted>2025-01-28T12:01:07Z</cp:lastPrinted>
  <dcterms:created xsi:type="dcterms:W3CDTF">2022-04-01T05:14:30Z</dcterms:created>
  <dcterms:modified xsi:type="dcterms:W3CDTF">2025-01-29T09:24:27Z</dcterms:modified>
</cp:coreProperties>
</file>